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655" windowHeight="9465" activeTab="1"/>
  </bookViews>
  <sheets>
    <sheet name="Dép,fonc ar" sheetId="7" r:id="rId1"/>
    <sheet name="dep,equ ar" sheetId="6" r:id="rId2"/>
    <sheet name="recet,fonct ar" sheetId="5" r:id="rId3"/>
  </sheets>
  <externalReferences>
    <externalReference r:id="rId4"/>
  </externalReferences>
  <definedNames>
    <definedName name="_xlnm.Print_Titles" localSheetId="1">'dep,equ ar'!$7:$10</definedName>
    <definedName name="_xlnm.Print_Titles" localSheetId="0">'Dép,fonc ar'!$6:$8</definedName>
    <definedName name="_xlnm.Print_Titles" localSheetId="2">'recet,fonct ar'!$6:$8</definedName>
    <definedName name="_xlnm.Print_Area" localSheetId="1">'dep,equ ar'!$A$1:$L$115</definedName>
    <definedName name="_xlnm.Print_Area" localSheetId="0">'Dép,fonc ar'!$A$1:$J$179</definedName>
    <definedName name="_xlnm.Print_Area" localSheetId="2">'recet,fonct ar'!$A$1:$J$103</definedName>
  </definedNames>
  <calcPr calcId="124519"/>
</workbook>
</file>

<file path=xl/calcChain.xml><?xml version="1.0" encoding="utf-8"?>
<calcChain xmlns="http://schemas.openxmlformats.org/spreadsheetml/2006/main">
  <c r="J174" i="7"/>
  <c r="I174"/>
  <c r="H174"/>
  <c r="G174"/>
  <c r="F174"/>
  <c r="E174"/>
  <c r="J173"/>
  <c r="I173"/>
  <c r="H173"/>
  <c r="G173"/>
  <c r="F173"/>
  <c r="E173"/>
  <c r="J172"/>
  <c r="I172"/>
  <c r="H172"/>
  <c r="G172"/>
  <c r="F172"/>
  <c r="E172"/>
  <c r="J171"/>
  <c r="I171"/>
  <c r="H171"/>
  <c r="G171"/>
  <c r="F171"/>
  <c r="E171"/>
  <c r="J170"/>
  <c r="I170"/>
  <c r="H170"/>
  <c r="G170"/>
  <c r="F170"/>
  <c r="E170"/>
  <c r="J169"/>
  <c r="I169"/>
  <c r="H169"/>
  <c r="G169"/>
  <c r="F169"/>
  <c r="E169"/>
  <c r="J168"/>
  <c r="I168"/>
  <c r="H168"/>
  <c r="G168"/>
  <c r="F168"/>
  <c r="E168"/>
  <c r="J167"/>
  <c r="I167"/>
  <c r="H167"/>
  <c r="G167"/>
  <c r="F167"/>
  <c r="E167"/>
  <c r="J166"/>
  <c r="I166"/>
  <c r="H166"/>
  <c r="G166"/>
  <c r="F166"/>
  <c r="E166"/>
  <c r="J165"/>
  <c r="I165"/>
  <c r="H165"/>
  <c r="G165"/>
  <c r="F165"/>
  <c r="E165"/>
  <c r="J164"/>
  <c r="I164"/>
  <c r="H164"/>
  <c r="G164"/>
  <c r="F164"/>
  <c r="E164"/>
  <c r="J163"/>
  <c r="I163"/>
  <c r="H163"/>
  <c r="G163"/>
  <c r="F163"/>
  <c r="E163"/>
  <c r="J162"/>
  <c r="I162"/>
  <c r="H162"/>
  <c r="G162"/>
  <c r="F162"/>
  <c r="E162"/>
  <c r="J161"/>
  <c r="I161"/>
  <c r="H161"/>
  <c r="G161"/>
  <c r="F161"/>
  <c r="E161"/>
  <c r="J160"/>
  <c r="I160"/>
  <c r="H160"/>
  <c r="G160"/>
  <c r="F160"/>
  <c r="E160"/>
  <c r="J159"/>
  <c r="I159"/>
  <c r="H159"/>
  <c r="G159"/>
  <c r="F159"/>
  <c r="E159"/>
  <c r="J158"/>
  <c r="I158"/>
  <c r="H158"/>
  <c r="G158"/>
  <c r="F158"/>
  <c r="E158"/>
  <c r="J157"/>
  <c r="J175" s="1"/>
  <c r="I157"/>
  <c r="I175" s="1"/>
  <c r="H157"/>
  <c r="H175" s="1"/>
  <c r="H176" s="1"/>
  <c r="G157"/>
  <c r="G175" s="1"/>
  <c r="F157"/>
  <c r="F175" s="1"/>
  <c r="E157"/>
  <c r="E175" s="1"/>
  <c r="I156"/>
  <c r="H156"/>
  <c r="E156"/>
  <c r="J155"/>
  <c r="J156" s="1"/>
  <c r="I155"/>
  <c r="H155"/>
  <c r="G155"/>
  <c r="G156" s="1"/>
  <c r="F155"/>
  <c r="F156" s="1"/>
  <c r="E155"/>
  <c r="J153"/>
  <c r="I153"/>
  <c r="H153"/>
  <c r="G153"/>
  <c r="F153"/>
  <c r="E153"/>
  <c r="J152"/>
  <c r="I152"/>
  <c r="H152"/>
  <c r="G152"/>
  <c r="F152"/>
  <c r="E152"/>
  <c r="J151"/>
  <c r="I151"/>
  <c r="H151"/>
  <c r="G151"/>
  <c r="F151"/>
  <c r="E151"/>
  <c r="J150"/>
  <c r="I150"/>
  <c r="H150"/>
  <c r="G150"/>
  <c r="F150"/>
  <c r="E150"/>
  <c r="J149"/>
  <c r="I149"/>
  <c r="H149"/>
  <c r="G149"/>
  <c r="F149"/>
  <c r="E149"/>
  <c r="J148"/>
  <c r="I148"/>
  <c r="H148"/>
  <c r="G148"/>
  <c r="F148"/>
  <c r="E148"/>
  <c r="J147"/>
  <c r="I147"/>
  <c r="H147"/>
  <c r="G147"/>
  <c r="F147"/>
  <c r="E147"/>
  <c r="J146"/>
  <c r="I146"/>
  <c r="H146"/>
  <c r="G146"/>
  <c r="F146"/>
  <c r="E146"/>
  <c r="J145"/>
  <c r="I145"/>
  <c r="H145"/>
  <c r="G145"/>
  <c r="F145"/>
  <c r="E145"/>
  <c r="J144"/>
  <c r="I144"/>
  <c r="H144"/>
  <c r="G144"/>
  <c r="F144"/>
  <c r="E144"/>
  <c r="J143"/>
  <c r="I143"/>
  <c r="H143"/>
  <c r="G143"/>
  <c r="F143"/>
  <c r="E143"/>
  <c r="J142"/>
  <c r="I142"/>
  <c r="H142"/>
  <c r="G142"/>
  <c r="F142"/>
  <c r="E142"/>
  <c r="J141"/>
  <c r="I141"/>
  <c r="H141"/>
  <c r="G141"/>
  <c r="F141"/>
  <c r="E141"/>
  <c r="J140"/>
  <c r="I140"/>
  <c r="H140"/>
  <c r="G140"/>
  <c r="F140"/>
  <c r="E140"/>
  <c r="J139"/>
  <c r="I139"/>
  <c r="H139"/>
  <c r="G139"/>
  <c r="F139"/>
  <c r="E139"/>
  <c r="J138"/>
  <c r="I138"/>
  <c r="H138"/>
  <c r="G138"/>
  <c r="F138"/>
  <c r="E138"/>
  <c r="J137"/>
  <c r="I137"/>
  <c r="H137"/>
  <c r="G137"/>
  <c r="F137"/>
  <c r="E137"/>
  <c r="J136"/>
  <c r="J154" s="1"/>
  <c r="I136"/>
  <c r="I154" s="1"/>
  <c r="H136"/>
  <c r="H154" s="1"/>
  <c r="G136"/>
  <c r="G154" s="1"/>
  <c r="F136"/>
  <c r="F154" s="1"/>
  <c r="E136"/>
  <c r="E154" s="1"/>
  <c r="J134"/>
  <c r="I134"/>
  <c r="H134"/>
  <c r="G134"/>
  <c r="F134"/>
  <c r="E134"/>
  <c r="J133"/>
  <c r="I133"/>
  <c r="H133"/>
  <c r="G133"/>
  <c r="F133"/>
  <c r="E133"/>
  <c r="J132"/>
  <c r="I132"/>
  <c r="H132"/>
  <c r="G132"/>
  <c r="F132"/>
  <c r="E132"/>
  <c r="J131"/>
  <c r="I131"/>
  <c r="H131"/>
  <c r="G131"/>
  <c r="F131"/>
  <c r="E131"/>
  <c r="J130"/>
  <c r="I130"/>
  <c r="H130"/>
  <c r="G130"/>
  <c r="F130"/>
  <c r="E130"/>
  <c r="J129"/>
  <c r="I129"/>
  <c r="H129"/>
  <c r="G129"/>
  <c r="F129"/>
  <c r="E129"/>
  <c r="J128"/>
  <c r="I128"/>
  <c r="H128"/>
  <c r="G128"/>
  <c r="F128"/>
  <c r="E128"/>
  <c r="J127"/>
  <c r="I127"/>
  <c r="H127"/>
  <c r="G127"/>
  <c r="F127"/>
  <c r="E127"/>
  <c r="J126"/>
  <c r="I126"/>
  <c r="H126"/>
  <c r="G126"/>
  <c r="F126"/>
  <c r="E126"/>
  <c r="J125"/>
  <c r="I125"/>
  <c r="H125"/>
  <c r="G125"/>
  <c r="F125"/>
  <c r="E125"/>
  <c r="J124"/>
  <c r="I124"/>
  <c r="H124"/>
  <c r="G124"/>
  <c r="F124"/>
  <c r="E124"/>
  <c r="J123"/>
  <c r="I123"/>
  <c r="H123"/>
  <c r="G123"/>
  <c r="F123"/>
  <c r="E123"/>
  <c r="J122"/>
  <c r="I122"/>
  <c r="H122"/>
  <c r="G122"/>
  <c r="F122"/>
  <c r="E122"/>
  <c r="J121"/>
  <c r="I121"/>
  <c r="H121"/>
  <c r="G121"/>
  <c r="F121"/>
  <c r="E121"/>
  <c r="J120"/>
  <c r="I120"/>
  <c r="H120"/>
  <c r="G120"/>
  <c r="F120"/>
  <c r="E120"/>
  <c r="J119"/>
  <c r="I119"/>
  <c r="H119"/>
  <c r="G119"/>
  <c r="F119"/>
  <c r="E119"/>
  <c r="J118"/>
  <c r="I118"/>
  <c r="H118"/>
  <c r="G118"/>
  <c r="F118"/>
  <c r="E118"/>
  <c r="J117"/>
  <c r="I117"/>
  <c r="H117"/>
  <c r="G117"/>
  <c r="F117"/>
  <c r="E117"/>
  <c r="J116"/>
  <c r="I116"/>
  <c r="H116"/>
  <c r="G116"/>
  <c r="F116"/>
  <c r="E116"/>
  <c r="J115"/>
  <c r="I115"/>
  <c r="H115"/>
  <c r="G115"/>
  <c r="F115"/>
  <c r="E115"/>
  <c r="J114"/>
  <c r="I114"/>
  <c r="H114"/>
  <c r="G114"/>
  <c r="F114"/>
  <c r="E114"/>
  <c r="J113"/>
  <c r="I113"/>
  <c r="H113"/>
  <c r="G113"/>
  <c r="F113"/>
  <c r="E113"/>
  <c r="J112"/>
  <c r="I112"/>
  <c r="H112"/>
  <c r="G112"/>
  <c r="F112"/>
  <c r="E112"/>
  <c r="J111"/>
  <c r="I111"/>
  <c r="H111"/>
  <c r="G111"/>
  <c r="F111"/>
  <c r="E111"/>
  <c r="J110"/>
  <c r="I110"/>
  <c r="H110"/>
  <c r="G110"/>
  <c r="F110"/>
  <c r="E110"/>
  <c r="J109"/>
  <c r="I109"/>
  <c r="H109"/>
  <c r="G109"/>
  <c r="F109"/>
  <c r="E109"/>
  <c r="J108"/>
  <c r="I108"/>
  <c r="H108"/>
  <c r="G108"/>
  <c r="F108"/>
  <c r="E108"/>
  <c r="J107"/>
  <c r="J135" s="1"/>
  <c r="I107"/>
  <c r="H107"/>
  <c r="G107"/>
  <c r="G135" s="1"/>
  <c r="F107"/>
  <c r="F135" s="1"/>
  <c r="E107"/>
  <c r="J106"/>
  <c r="I106"/>
  <c r="I135" s="1"/>
  <c r="H106"/>
  <c r="H135" s="1"/>
  <c r="G106"/>
  <c r="F106"/>
  <c r="E106"/>
  <c r="E135" s="1"/>
  <c r="J104"/>
  <c r="I104"/>
  <c r="H104"/>
  <c r="G104"/>
  <c r="F104"/>
  <c r="E104"/>
  <c r="J103"/>
  <c r="I103"/>
  <c r="H103"/>
  <c r="G103"/>
  <c r="F103"/>
  <c r="E103"/>
  <c r="J102"/>
  <c r="I102"/>
  <c r="H102"/>
  <c r="G102"/>
  <c r="F102"/>
  <c r="E102"/>
  <c r="J101"/>
  <c r="I101"/>
  <c r="H101"/>
  <c r="G101"/>
  <c r="F101"/>
  <c r="E101"/>
  <c r="J100"/>
  <c r="I100"/>
  <c r="H100"/>
  <c r="G100"/>
  <c r="F100"/>
  <c r="E100"/>
  <c r="J99"/>
  <c r="I99"/>
  <c r="H99"/>
  <c r="G99"/>
  <c r="F99"/>
  <c r="E99"/>
  <c r="J98"/>
  <c r="I98"/>
  <c r="H98"/>
  <c r="G98"/>
  <c r="F98"/>
  <c r="E98"/>
  <c r="J97"/>
  <c r="I97"/>
  <c r="H97"/>
  <c r="G97"/>
  <c r="F97"/>
  <c r="E97"/>
  <c r="J96"/>
  <c r="I96"/>
  <c r="H96"/>
  <c r="G96"/>
  <c r="F96"/>
  <c r="E96"/>
  <c r="J95"/>
  <c r="I95"/>
  <c r="H95"/>
  <c r="G95"/>
  <c r="F95"/>
  <c r="E95"/>
  <c r="J94"/>
  <c r="I94"/>
  <c r="H94"/>
  <c r="G94"/>
  <c r="F94"/>
  <c r="E94"/>
  <c r="J93"/>
  <c r="I93"/>
  <c r="H93"/>
  <c r="G93"/>
  <c r="F93"/>
  <c r="E93"/>
  <c r="J92"/>
  <c r="I92"/>
  <c r="H92"/>
  <c r="G92"/>
  <c r="F92"/>
  <c r="E92"/>
  <c r="J91"/>
  <c r="I91"/>
  <c r="H91"/>
  <c r="G91"/>
  <c r="F91"/>
  <c r="E91"/>
  <c r="J90"/>
  <c r="I90"/>
  <c r="H90"/>
  <c r="G90"/>
  <c r="F90"/>
  <c r="E90"/>
  <c r="J89"/>
  <c r="I89"/>
  <c r="H89"/>
  <c r="G89"/>
  <c r="F89"/>
  <c r="E89"/>
  <c r="J88"/>
  <c r="I88"/>
  <c r="H88"/>
  <c r="G88"/>
  <c r="F88"/>
  <c r="E88"/>
  <c r="J87"/>
  <c r="I87"/>
  <c r="H87"/>
  <c r="G87"/>
  <c r="F87"/>
  <c r="E87"/>
  <c r="J86"/>
  <c r="I86"/>
  <c r="H86"/>
  <c r="G86"/>
  <c r="F86"/>
  <c r="E86"/>
  <c r="J85"/>
  <c r="I85"/>
  <c r="H85"/>
  <c r="G85"/>
  <c r="F85"/>
  <c r="E85"/>
  <c r="J84"/>
  <c r="I84"/>
  <c r="H84"/>
  <c r="G84"/>
  <c r="F84"/>
  <c r="E84"/>
  <c r="J83"/>
  <c r="I83"/>
  <c r="H83"/>
  <c r="G83"/>
  <c r="F83"/>
  <c r="E83"/>
  <c r="J82"/>
  <c r="I82"/>
  <c r="H82"/>
  <c r="G82"/>
  <c r="F82"/>
  <c r="E82"/>
  <c r="J81"/>
  <c r="I81"/>
  <c r="H81"/>
  <c r="G81"/>
  <c r="F81"/>
  <c r="E81"/>
  <c r="J80"/>
  <c r="I80"/>
  <c r="H80"/>
  <c r="G80"/>
  <c r="F80"/>
  <c r="E80"/>
  <c r="J79"/>
  <c r="I79"/>
  <c r="H79"/>
  <c r="G79"/>
  <c r="F79"/>
  <c r="E79"/>
  <c r="J78"/>
  <c r="I78"/>
  <c r="H78"/>
  <c r="G78"/>
  <c r="F78"/>
  <c r="E78"/>
  <c r="J77"/>
  <c r="I77"/>
  <c r="H77"/>
  <c r="G77"/>
  <c r="F77"/>
  <c r="E77"/>
  <c r="J76"/>
  <c r="I76"/>
  <c r="H76"/>
  <c r="G76"/>
  <c r="F76"/>
  <c r="E76"/>
  <c r="J75"/>
  <c r="I75"/>
  <c r="H75"/>
  <c r="G75"/>
  <c r="F75"/>
  <c r="E75"/>
  <c r="J74"/>
  <c r="I74"/>
  <c r="H74"/>
  <c r="G74"/>
  <c r="F74"/>
  <c r="E74"/>
  <c r="J73"/>
  <c r="I73"/>
  <c r="H73"/>
  <c r="G73"/>
  <c r="F73"/>
  <c r="E73"/>
  <c r="J72"/>
  <c r="I72"/>
  <c r="H72"/>
  <c r="G72"/>
  <c r="F72"/>
  <c r="E72"/>
  <c r="J71"/>
  <c r="I71"/>
  <c r="H71"/>
  <c r="G71"/>
  <c r="F71"/>
  <c r="E71"/>
  <c r="J70"/>
  <c r="I70"/>
  <c r="H70"/>
  <c r="G70"/>
  <c r="F70"/>
  <c r="E70"/>
  <c r="J69"/>
  <c r="I69"/>
  <c r="H69"/>
  <c r="G69"/>
  <c r="F69"/>
  <c r="E69"/>
  <c r="J68"/>
  <c r="I68"/>
  <c r="H68"/>
  <c r="G68"/>
  <c r="F68"/>
  <c r="E68"/>
  <c r="J67"/>
  <c r="I67"/>
  <c r="H67"/>
  <c r="G67"/>
  <c r="F67"/>
  <c r="E67"/>
  <c r="J66"/>
  <c r="I66"/>
  <c r="H66"/>
  <c r="G66"/>
  <c r="F66"/>
  <c r="E66"/>
  <c r="J65"/>
  <c r="I65"/>
  <c r="H65"/>
  <c r="G65"/>
  <c r="F65"/>
  <c r="E65"/>
  <c r="J64"/>
  <c r="I64"/>
  <c r="H64"/>
  <c r="G64"/>
  <c r="F64"/>
  <c r="E64"/>
  <c r="J63"/>
  <c r="I63"/>
  <c r="H63"/>
  <c r="G63"/>
  <c r="F63"/>
  <c r="E63"/>
  <c r="J62"/>
  <c r="I62"/>
  <c r="H62"/>
  <c r="G62"/>
  <c r="F62"/>
  <c r="E62"/>
  <c r="J61"/>
  <c r="I61"/>
  <c r="H61"/>
  <c r="G61"/>
  <c r="F61"/>
  <c r="E61"/>
  <c r="J60"/>
  <c r="I60"/>
  <c r="H60"/>
  <c r="G60"/>
  <c r="F60"/>
  <c r="E60"/>
  <c r="J59"/>
  <c r="I59"/>
  <c r="H59"/>
  <c r="G59"/>
  <c r="F59"/>
  <c r="E59"/>
  <c r="J58"/>
  <c r="I58"/>
  <c r="H58"/>
  <c r="G58"/>
  <c r="F58"/>
  <c r="E58"/>
  <c r="J57"/>
  <c r="I57"/>
  <c r="H57"/>
  <c r="G57"/>
  <c r="F57"/>
  <c r="E57"/>
  <c r="J56"/>
  <c r="I56"/>
  <c r="H56"/>
  <c r="G56"/>
  <c r="F56"/>
  <c r="E56"/>
  <c r="J55"/>
  <c r="I55"/>
  <c r="H55"/>
  <c r="G55"/>
  <c r="F55"/>
  <c r="E55"/>
  <c r="J54"/>
  <c r="I54"/>
  <c r="H54"/>
  <c r="G54"/>
  <c r="F54"/>
  <c r="E54"/>
  <c r="J53"/>
  <c r="I53"/>
  <c r="H53"/>
  <c r="G53"/>
  <c r="F53"/>
  <c r="E53"/>
  <c r="J52"/>
  <c r="I52"/>
  <c r="H52"/>
  <c r="G52"/>
  <c r="F52"/>
  <c r="E52"/>
  <c r="J51"/>
  <c r="I51"/>
  <c r="H51"/>
  <c r="G51"/>
  <c r="F51"/>
  <c r="E51"/>
  <c r="J50"/>
  <c r="I50"/>
  <c r="H50"/>
  <c r="G50"/>
  <c r="F50"/>
  <c r="E50"/>
  <c r="J49"/>
  <c r="I49"/>
  <c r="H49"/>
  <c r="G49"/>
  <c r="F49"/>
  <c r="E49"/>
  <c r="J48"/>
  <c r="I48"/>
  <c r="H48"/>
  <c r="G48"/>
  <c r="F48"/>
  <c r="E48"/>
  <c r="J47"/>
  <c r="I47"/>
  <c r="H47"/>
  <c r="G47"/>
  <c r="F47"/>
  <c r="E47"/>
  <c r="J46"/>
  <c r="I46"/>
  <c r="H46"/>
  <c r="G46"/>
  <c r="F46"/>
  <c r="E46"/>
  <c r="J45"/>
  <c r="I45"/>
  <c r="H45"/>
  <c r="G45"/>
  <c r="F45"/>
  <c r="E45"/>
  <c r="J44"/>
  <c r="I44"/>
  <c r="H44"/>
  <c r="G44"/>
  <c r="F44"/>
  <c r="E44"/>
  <c r="J43"/>
  <c r="I43"/>
  <c r="H43"/>
  <c r="G43"/>
  <c r="F43"/>
  <c r="E43"/>
  <c r="J42"/>
  <c r="I42"/>
  <c r="H42"/>
  <c r="G42"/>
  <c r="F42"/>
  <c r="E42"/>
  <c r="J41"/>
  <c r="I41"/>
  <c r="H41"/>
  <c r="G41"/>
  <c r="F41"/>
  <c r="E41"/>
  <c r="J40"/>
  <c r="I40"/>
  <c r="H40"/>
  <c r="G40"/>
  <c r="F40"/>
  <c r="E40"/>
  <c r="J39"/>
  <c r="I39"/>
  <c r="H39"/>
  <c r="G39"/>
  <c r="F39"/>
  <c r="E39"/>
  <c r="J38"/>
  <c r="I38"/>
  <c r="H38"/>
  <c r="G38"/>
  <c r="F38"/>
  <c r="E38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4"/>
  <c r="I34"/>
  <c r="H34"/>
  <c r="G34"/>
  <c r="F34"/>
  <c r="E34"/>
  <c r="J33"/>
  <c r="I33"/>
  <c r="H33"/>
  <c r="G33"/>
  <c r="F33"/>
  <c r="E33"/>
  <c r="J32"/>
  <c r="I32"/>
  <c r="H32"/>
  <c r="G32"/>
  <c r="F32"/>
  <c r="E32"/>
  <c r="J31"/>
  <c r="I31"/>
  <c r="H31"/>
  <c r="G31"/>
  <c r="F31"/>
  <c r="E31"/>
  <c r="J30"/>
  <c r="I30"/>
  <c r="H30"/>
  <c r="G30"/>
  <c r="F30"/>
  <c r="E30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2"/>
  <c r="I22"/>
  <c r="H22"/>
  <c r="G22"/>
  <c r="F22"/>
  <c r="E22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8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1"/>
  <c r="I11"/>
  <c r="H11"/>
  <c r="G11"/>
  <c r="F11"/>
  <c r="E11"/>
  <c r="J10"/>
  <c r="I10"/>
  <c r="H10"/>
  <c r="G10"/>
  <c r="F10"/>
  <c r="E10"/>
  <c r="J9"/>
  <c r="J105" s="1"/>
  <c r="I9"/>
  <c r="I105" s="1"/>
  <c r="H9"/>
  <c r="H105" s="1"/>
  <c r="G9"/>
  <c r="G105" s="1"/>
  <c r="F9"/>
  <c r="F105" s="1"/>
  <c r="E9"/>
  <c r="E105" s="1"/>
  <c r="L108" i="6"/>
  <c r="L109" s="1"/>
  <c r="I108"/>
  <c r="H108"/>
  <c r="L107"/>
  <c r="K107"/>
  <c r="K108" s="1"/>
  <c r="J107"/>
  <c r="J108" s="1"/>
  <c r="I107"/>
  <c r="H107"/>
  <c r="G107"/>
  <c r="G108" s="1"/>
  <c r="L105"/>
  <c r="K105"/>
  <c r="J105"/>
  <c r="I105"/>
  <c r="H105"/>
  <c r="G105"/>
  <c r="L104"/>
  <c r="K104"/>
  <c r="J104"/>
  <c r="I104"/>
  <c r="H104"/>
  <c r="G104"/>
  <c r="L103"/>
  <c r="K103"/>
  <c r="J103"/>
  <c r="I103"/>
  <c r="H103"/>
  <c r="G103"/>
  <c r="L102"/>
  <c r="K102"/>
  <c r="J102"/>
  <c r="I102"/>
  <c r="H102"/>
  <c r="G102"/>
  <c r="L101"/>
  <c r="K101"/>
  <c r="J101"/>
  <c r="I101"/>
  <c r="H101"/>
  <c r="G101"/>
  <c r="L100"/>
  <c r="K100"/>
  <c r="J100"/>
  <c r="I100"/>
  <c r="H100"/>
  <c r="G100"/>
  <c r="L98"/>
  <c r="K98"/>
  <c r="J98"/>
  <c r="I98"/>
  <c r="H98"/>
  <c r="G98"/>
  <c r="L97"/>
  <c r="K97"/>
  <c r="J97"/>
  <c r="I97"/>
  <c r="H97"/>
  <c r="G97"/>
  <c r="L96"/>
  <c r="K96"/>
  <c r="J96"/>
  <c r="I96"/>
  <c r="H96"/>
  <c r="G96"/>
  <c r="L95"/>
  <c r="K95"/>
  <c r="J95"/>
  <c r="I95"/>
  <c r="H95"/>
  <c r="G95"/>
  <c r="L94"/>
  <c r="K94"/>
  <c r="J94"/>
  <c r="I94"/>
  <c r="H94"/>
  <c r="G94"/>
  <c r="L93"/>
  <c r="K93"/>
  <c r="J93"/>
  <c r="I93"/>
  <c r="H93"/>
  <c r="G93"/>
  <c r="L92"/>
  <c r="K92"/>
  <c r="J92"/>
  <c r="I92"/>
  <c r="H92"/>
  <c r="G92"/>
  <c r="L91"/>
  <c r="K91"/>
  <c r="J91"/>
  <c r="I91"/>
  <c r="H91"/>
  <c r="G91"/>
  <c r="L90"/>
  <c r="K90"/>
  <c r="J90"/>
  <c r="I90"/>
  <c r="H90"/>
  <c r="G90"/>
  <c r="L89"/>
  <c r="K89"/>
  <c r="J89"/>
  <c r="I89"/>
  <c r="H89"/>
  <c r="G89"/>
  <c r="L88"/>
  <c r="K88"/>
  <c r="J88"/>
  <c r="I88"/>
  <c r="H88"/>
  <c r="G88"/>
  <c r="L87"/>
  <c r="K87"/>
  <c r="J87"/>
  <c r="I87"/>
  <c r="H87"/>
  <c r="G87"/>
  <c r="L86"/>
  <c r="K86"/>
  <c r="J86"/>
  <c r="I86"/>
  <c r="H86"/>
  <c r="G86"/>
  <c r="L85"/>
  <c r="K85"/>
  <c r="K99" s="1"/>
  <c r="K106" s="1"/>
  <c r="J85"/>
  <c r="J99" s="1"/>
  <c r="J106" s="1"/>
  <c r="I85"/>
  <c r="H85"/>
  <c r="G85"/>
  <c r="G99" s="1"/>
  <c r="G106" s="1"/>
  <c r="L84"/>
  <c r="L99" s="1"/>
  <c r="L106" s="1"/>
  <c r="K84"/>
  <c r="J84"/>
  <c r="I84"/>
  <c r="I99" s="1"/>
  <c r="I106" s="1"/>
  <c r="H84"/>
  <c r="H99" s="1"/>
  <c r="H106" s="1"/>
  <c r="G84"/>
  <c r="L83"/>
  <c r="K83"/>
  <c r="J83"/>
  <c r="I83"/>
  <c r="H83"/>
  <c r="G83"/>
  <c r="L82"/>
  <c r="K82"/>
  <c r="J82"/>
  <c r="I82"/>
  <c r="H82"/>
  <c r="G82"/>
  <c r="L80"/>
  <c r="K80"/>
  <c r="J80"/>
  <c r="I80"/>
  <c r="H80"/>
  <c r="G80"/>
  <c r="L79"/>
  <c r="K79"/>
  <c r="J79"/>
  <c r="I79"/>
  <c r="H79"/>
  <c r="G79"/>
  <c r="L78"/>
  <c r="K78"/>
  <c r="J78"/>
  <c r="I78"/>
  <c r="H78"/>
  <c r="G78"/>
  <c r="L77"/>
  <c r="K77"/>
  <c r="J77"/>
  <c r="I77"/>
  <c r="H77"/>
  <c r="G77"/>
  <c r="L76"/>
  <c r="K76"/>
  <c r="J76"/>
  <c r="I76"/>
  <c r="H76"/>
  <c r="G76"/>
  <c r="L75"/>
  <c r="K75"/>
  <c r="J75"/>
  <c r="I75"/>
  <c r="H75"/>
  <c r="G75"/>
  <c r="L74"/>
  <c r="K74"/>
  <c r="J74"/>
  <c r="I74"/>
  <c r="H74"/>
  <c r="G74"/>
  <c r="L73"/>
  <c r="L81" s="1"/>
  <c r="K73"/>
  <c r="K81" s="1"/>
  <c r="J73"/>
  <c r="J81" s="1"/>
  <c r="I73"/>
  <c r="I81" s="1"/>
  <c r="H73"/>
  <c r="H81" s="1"/>
  <c r="G73"/>
  <c r="G81" s="1"/>
  <c r="L72"/>
  <c r="K72"/>
  <c r="J72"/>
  <c r="I72"/>
  <c r="H72"/>
  <c r="G72"/>
  <c r="L71"/>
  <c r="K71"/>
  <c r="J71"/>
  <c r="I71"/>
  <c r="H71"/>
  <c r="G71"/>
  <c r="L68"/>
  <c r="K68"/>
  <c r="J68"/>
  <c r="I68"/>
  <c r="H68"/>
  <c r="G68"/>
  <c r="L67"/>
  <c r="K67"/>
  <c r="J67"/>
  <c r="I67"/>
  <c r="H67"/>
  <c r="G67"/>
  <c r="L66"/>
  <c r="K66"/>
  <c r="J66"/>
  <c r="I66"/>
  <c r="H66"/>
  <c r="G66"/>
  <c r="L65"/>
  <c r="K65"/>
  <c r="J65"/>
  <c r="I65"/>
  <c r="H65"/>
  <c r="G65"/>
  <c r="L64"/>
  <c r="K64"/>
  <c r="J64"/>
  <c r="I64"/>
  <c r="H64"/>
  <c r="G64"/>
  <c r="L63"/>
  <c r="K63"/>
  <c r="J63"/>
  <c r="I63"/>
  <c r="H63"/>
  <c r="G63"/>
  <c r="L62"/>
  <c r="K62"/>
  <c r="J62"/>
  <c r="I62"/>
  <c r="H62"/>
  <c r="G62"/>
  <c r="L61"/>
  <c r="K61"/>
  <c r="J61"/>
  <c r="I61"/>
  <c r="H61"/>
  <c r="G61"/>
  <c r="L60"/>
  <c r="K60"/>
  <c r="J60"/>
  <c r="I60"/>
  <c r="H60"/>
  <c r="G60"/>
  <c r="L59"/>
  <c r="K59"/>
  <c r="J59"/>
  <c r="I59"/>
  <c r="H59"/>
  <c r="G59"/>
  <c r="L58"/>
  <c r="K58"/>
  <c r="J58"/>
  <c r="I58"/>
  <c r="H58"/>
  <c r="G58"/>
  <c r="L57"/>
  <c r="K57"/>
  <c r="J57"/>
  <c r="I57"/>
  <c r="H57"/>
  <c r="G57"/>
  <c r="L56"/>
  <c r="K56"/>
  <c r="J56"/>
  <c r="I56"/>
  <c r="H56"/>
  <c r="G56"/>
  <c r="L55"/>
  <c r="L69" s="1"/>
  <c r="K55"/>
  <c r="K69" s="1"/>
  <c r="J55"/>
  <c r="J69" s="1"/>
  <c r="I55"/>
  <c r="I69" s="1"/>
  <c r="H55"/>
  <c r="H69" s="1"/>
  <c r="G55"/>
  <c r="G69" s="1"/>
  <c r="L54"/>
  <c r="K54"/>
  <c r="J54"/>
  <c r="I54"/>
  <c r="H54"/>
  <c r="G54"/>
  <c r="L53"/>
  <c r="K53"/>
  <c r="J53"/>
  <c r="I53"/>
  <c r="H53"/>
  <c r="G53"/>
  <c r="L51"/>
  <c r="K51"/>
  <c r="J51"/>
  <c r="I51"/>
  <c r="H51"/>
  <c r="G51"/>
  <c r="L50"/>
  <c r="K50"/>
  <c r="J50"/>
  <c r="I50"/>
  <c r="H50"/>
  <c r="G50"/>
  <c r="L48"/>
  <c r="K48"/>
  <c r="J48"/>
  <c r="I48"/>
  <c r="H48"/>
  <c r="G48"/>
  <c r="L47"/>
  <c r="K47"/>
  <c r="J47"/>
  <c r="I47"/>
  <c r="H47"/>
  <c r="G47"/>
  <c r="L46"/>
  <c r="K46"/>
  <c r="J46"/>
  <c r="I46"/>
  <c r="H46"/>
  <c r="G46"/>
  <c r="L45"/>
  <c r="L49" s="1"/>
  <c r="K45"/>
  <c r="K49" s="1"/>
  <c r="J45"/>
  <c r="J49" s="1"/>
  <c r="I45"/>
  <c r="I49" s="1"/>
  <c r="H45"/>
  <c r="H49" s="1"/>
  <c r="G45"/>
  <c r="G49" s="1"/>
  <c r="L43"/>
  <c r="K43"/>
  <c r="J43"/>
  <c r="I43"/>
  <c r="H43"/>
  <c r="G43"/>
  <c r="L42"/>
  <c r="L44" s="1"/>
  <c r="K42"/>
  <c r="K44" s="1"/>
  <c r="J42"/>
  <c r="J44" s="1"/>
  <c r="I42"/>
  <c r="I44" s="1"/>
  <c r="H42"/>
  <c r="H44" s="1"/>
  <c r="G42"/>
  <c r="G44" s="1"/>
  <c r="L40"/>
  <c r="K40"/>
  <c r="J40"/>
  <c r="I40"/>
  <c r="H40"/>
  <c r="G40"/>
  <c r="L39"/>
  <c r="L41" s="1"/>
  <c r="L52" s="1"/>
  <c r="K39"/>
  <c r="K41" s="1"/>
  <c r="K52" s="1"/>
  <c r="J39"/>
  <c r="J41" s="1"/>
  <c r="J52" s="1"/>
  <c r="I39"/>
  <c r="I41" s="1"/>
  <c r="I52" s="1"/>
  <c r="H39"/>
  <c r="H41" s="1"/>
  <c r="H52" s="1"/>
  <c r="G39"/>
  <c r="G41" s="1"/>
  <c r="G52" s="1"/>
  <c r="L37"/>
  <c r="K37"/>
  <c r="J37"/>
  <c r="I37"/>
  <c r="H37"/>
  <c r="G37"/>
  <c r="L36"/>
  <c r="K36"/>
  <c r="J36"/>
  <c r="I36"/>
  <c r="H36"/>
  <c r="G36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L32"/>
  <c r="K32"/>
  <c r="J32"/>
  <c r="I32"/>
  <c r="H32"/>
  <c r="G32"/>
  <c r="L31"/>
  <c r="K31"/>
  <c r="J31"/>
  <c r="I31"/>
  <c r="H31"/>
  <c r="G31"/>
  <c r="L30"/>
  <c r="K30"/>
  <c r="J30"/>
  <c r="I30"/>
  <c r="H30"/>
  <c r="G30"/>
  <c r="L29"/>
  <c r="K29"/>
  <c r="J29"/>
  <c r="I29"/>
  <c r="H29"/>
  <c r="G29"/>
  <c r="L28"/>
  <c r="K28"/>
  <c r="J28"/>
  <c r="I28"/>
  <c r="H28"/>
  <c r="G28"/>
  <c r="L27"/>
  <c r="K27"/>
  <c r="J27"/>
  <c r="I27"/>
  <c r="H27"/>
  <c r="G27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K38" s="1"/>
  <c r="J18"/>
  <c r="J38" s="1"/>
  <c r="I18"/>
  <c r="H18"/>
  <c r="G18"/>
  <c r="G38" s="1"/>
  <c r="L17"/>
  <c r="K17"/>
  <c r="J17"/>
  <c r="I17"/>
  <c r="H17"/>
  <c r="G17"/>
  <c r="L16"/>
  <c r="K16"/>
  <c r="J16"/>
  <c r="I16"/>
  <c r="H16"/>
  <c r="G16"/>
  <c r="L15"/>
  <c r="L38" s="1"/>
  <c r="K15"/>
  <c r="J15"/>
  <c r="I15"/>
  <c r="I38" s="1"/>
  <c r="H15"/>
  <c r="H38" s="1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J99" i="5"/>
  <c r="I99"/>
  <c r="F99"/>
  <c r="E99"/>
  <c r="J98"/>
  <c r="I98"/>
  <c r="H98"/>
  <c r="H99" s="1"/>
  <c r="G98"/>
  <c r="G99" s="1"/>
  <c r="F98"/>
  <c r="E98"/>
  <c r="J96"/>
  <c r="I96"/>
  <c r="H96"/>
  <c r="G96"/>
  <c r="F96"/>
  <c r="E96"/>
  <c r="J95"/>
  <c r="I95"/>
  <c r="H95"/>
  <c r="G95"/>
  <c r="F95"/>
  <c r="E95"/>
  <c r="J94"/>
  <c r="I94"/>
  <c r="H94"/>
  <c r="G94"/>
  <c r="F94"/>
  <c r="E94"/>
  <c r="J93"/>
  <c r="J97" s="1"/>
  <c r="I93"/>
  <c r="I97" s="1"/>
  <c r="H93"/>
  <c r="H97" s="1"/>
  <c r="G93"/>
  <c r="G97" s="1"/>
  <c r="F93"/>
  <c r="F97" s="1"/>
  <c r="E93"/>
  <c r="E97" s="1"/>
  <c r="J91"/>
  <c r="I91"/>
  <c r="H91"/>
  <c r="G91"/>
  <c r="F91"/>
  <c r="E91"/>
  <c r="K90"/>
  <c r="I90"/>
  <c r="H90"/>
  <c r="G90"/>
  <c r="F90"/>
  <c r="E90"/>
  <c r="J89"/>
  <c r="I89"/>
  <c r="H89"/>
  <c r="G89"/>
  <c r="F89"/>
  <c r="E89"/>
  <c r="J88"/>
  <c r="I88"/>
  <c r="H88"/>
  <c r="G88"/>
  <c r="F88"/>
  <c r="E88"/>
  <c r="J87"/>
  <c r="I87"/>
  <c r="H87"/>
  <c r="G87"/>
  <c r="F87"/>
  <c r="E87"/>
  <c r="J86"/>
  <c r="I86"/>
  <c r="H86"/>
  <c r="G86"/>
  <c r="F86"/>
  <c r="E86"/>
  <c r="J85"/>
  <c r="I85"/>
  <c r="H85"/>
  <c r="G85"/>
  <c r="F85"/>
  <c r="E85"/>
  <c r="J84"/>
  <c r="I84"/>
  <c r="H84"/>
  <c r="G84"/>
  <c r="F84"/>
  <c r="E84"/>
  <c r="J83"/>
  <c r="I83"/>
  <c r="H83"/>
  <c r="G83"/>
  <c r="F83"/>
  <c r="E83"/>
  <c r="J82"/>
  <c r="I82"/>
  <c r="H82"/>
  <c r="G82"/>
  <c r="F82"/>
  <c r="E82"/>
  <c r="J81"/>
  <c r="I81"/>
  <c r="H81"/>
  <c r="G81"/>
  <c r="F81"/>
  <c r="E81"/>
  <c r="J80"/>
  <c r="I80"/>
  <c r="H80"/>
  <c r="G80"/>
  <c r="F80"/>
  <c r="E80"/>
  <c r="J79"/>
  <c r="I79"/>
  <c r="H79"/>
  <c r="G79"/>
  <c r="F79"/>
  <c r="E79"/>
  <c r="K78"/>
  <c r="I78"/>
  <c r="H78"/>
  <c r="G78"/>
  <c r="F78"/>
  <c r="E78"/>
  <c r="J77"/>
  <c r="I77"/>
  <c r="H77"/>
  <c r="G77"/>
  <c r="F77"/>
  <c r="E77"/>
  <c r="J76"/>
  <c r="I76"/>
  <c r="H76"/>
  <c r="G76"/>
  <c r="F76"/>
  <c r="E76"/>
  <c r="J75"/>
  <c r="I75"/>
  <c r="H75"/>
  <c r="G75"/>
  <c r="F75"/>
  <c r="E75"/>
  <c r="J74"/>
  <c r="I74"/>
  <c r="H74"/>
  <c r="G74"/>
  <c r="F74"/>
  <c r="E74"/>
  <c r="J73"/>
  <c r="I73"/>
  <c r="H73"/>
  <c r="G73"/>
  <c r="F73"/>
  <c r="E73"/>
  <c r="J72"/>
  <c r="I72"/>
  <c r="H72"/>
  <c r="G72"/>
  <c r="F72"/>
  <c r="E72"/>
  <c r="J71"/>
  <c r="I71"/>
  <c r="H71"/>
  <c r="G71"/>
  <c r="F71"/>
  <c r="E71"/>
  <c r="J70"/>
  <c r="I70"/>
  <c r="H70"/>
  <c r="G70"/>
  <c r="F70"/>
  <c r="E70"/>
  <c r="J69"/>
  <c r="I69"/>
  <c r="H69"/>
  <c r="G69"/>
  <c r="F69"/>
  <c r="E69"/>
  <c r="J68"/>
  <c r="I68"/>
  <c r="H68"/>
  <c r="G68"/>
  <c r="F68"/>
  <c r="E68"/>
  <c r="J67"/>
  <c r="I67"/>
  <c r="H67"/>
  <c r="G67"/>
  <c r="F67"/>
  <c r="E67"/>
  <c r="J66"/>
  <c r="I66"/>
  <c r="H66"/>
  <c r="G66"/>
  <c r="F66"/>
  <c r="E66"/>
  <c r="J65"/>
  <c r="I65"/>
  <c r="H65"/>
  <c r="G65"/>
  <c r="F65"/>
  <c r="E65"/>
  <c r="J64"/>
  <c r="I64"/>
  <c r="H64"/>
  <c r="G64"/>
  <c r="F64"/>
  <c r="E64"/>
  <c r="J63"/>
  <c r="I63"/>
  <c r="H63"/>
  <c r="G63"/>
  <c r="F63"/>
  <c r="E63"/>
  <c r="K62"/>
  <c r="I62"/>
  <c r="H62"/>
  <c r="G62"/>
  <c r="F62"/>
  <c r="E62"/>
  <c r="J61"/>
  <c r="I61"/>
  <c r="H61"/>
  <c r="G61"/>
  <c r="F61"/>
  <c r="E61"/>
  <c r="J60"/>
  <c r="I60"/>
  <c r="H60"/>
  <c r="G60"/>
  <c r="F60"/>
  <c r="E60"/>
  <c r="J59"/>
  <c r="I59"/>
  <c r="H59"/>
  <c r="G59"/>
  <c r="F59"/>
  <c r="E59"/>
  <c r="K58"/>
  <c r="I58"/>
  <c r="H58"/>
  <c r="G58"/>
  <c r="F58"/>
  <c r="E58"/>
  <c r="J57"/>
  <c r="I57"/>
  <c r="H57"/>
  <c r="G57"/>
  <c r="F57"/>
  <c r="E57"/>
  <c r="J56"/>
  <c r="I56"/>
  <c r="H56"/>
  <c r="H92" s="1"/>
  <c r="G56"/>
  <c r="G92" s="1"/>
  <c r="F56"/>
  <c r="E56"/>
  <c r="J55"/>
  <c r="J92" s="1"/>
  <c r="I55"/>
  <c r="I92" s="1"/>
  <c r="H55"/>
  <c r="G55"/>
  <c r="F55"/>
  <c r="F92" s="1"/>
  <c r="E55"/>
  <c r="E92" s="1"/>
  <c r="J53"/>
  <c r="I53"/>
  <c r="H53"/>
  <c r="G53"/>
  <c r="F53"/>
  <c r="E53"/>
  <c r="J52"/>
  <c r="I52"/>
  <c r="H52"/>
  <c r="G52"/>
  <c r="F52"/>
  <c r="E52"/>
  <c r="J51"/>
  <c r="I51"/>
  <c r="H51"/>
  <c r="G51"/>
  <c r="F51"/>
  <c r="E51"/>
  <c r="J50"/>
  <c r="I50"/>
  <c r="H50"/>
  <c r="G50"/>
  <c r="F50"/>
  <c r="E50"/>
  <c r="J49"/>
  <c r="I49"/>
  <c r="H49"/>
  <c r="G49"/>
  <c r="F49"/>
  <c r="E49"/>
  <c r="J48"/>
  <c r="I48"/>
  <c r="H48"/>
  <c r="G48"/>
  <c r="F48"/>
  <c r="E48"/>
  <c r="J47"/>
  <c r="I47"/>
  <c r="H47"/>
  <c r="G47"/>
  <c r="F47"/>
  <c r="E47"/>
  <c r="J46"/>
  <c r="I46"/>
  <c r="H46"/>
  <c r="G46"/>
  <c r="F46"/>
  <c r="E46"/>
  <c r="J45"/>
  <c r="I45"/>
  <c r="H45"/>
  <c r="G45"/>
  <c r="F45"/>
  <c r="E45"/>
  <c r="J44"/>
  <c r="I44"/>
  <c r="H44"/>
  <c r="G44"/>
  <c r="F44"/>
  <c r="E44"/>
  <c r="J43"/>
  <c r="I43"/>
  <c r="H43"/>
  <c r="G43"/>
  <c r="F43"/>
  <c r="E43"/>
  <c r="J42"/>
  <c r="I42"/>
  <c r="H42"/>
  <c r="G42"/>
  <c r="F42"/>
  <c r="E42"/>
  <c r="J41"/>
  <c r="I41"/>
  <c r="H41"/>
  <c r="G41"/>
  <c r="F41"/>
  <c r="E41"/>
  <c r="J40"/>
  <c r="J54" s="1"/>
  <c r="I40"/>
  <c r="I54" s="1"/>
  <c r="H40"/>
  <c r="H54" s="1"/>
  <c r="G40"/>
  <c r="G54" s="1"/>
  <c r="F40"/>
  <c r="F54" s="1"/>
  <c r="E40"/>
  <c r="E54" s="1"/>
  <c r="J38"/>
  <c r="I38"/>
  <c r="H38"/>
  <c r="G38"/>
  <c r="F38"/>
  <c r="E38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4"/>
  <c r="I34"/>
  <c r="H34"/>
  <c r="G34"/>
  <c r="F34"/>
  <c r="E34"/>
  <c r="J33"/>
  <c r="I33"/>
  <c r="H33"/>
  <c r="G33"/>
  <c r="F33"/>
  <c r="E33"/>
  <c r="J32"/>
  <c r="I32"/>
  <c r="H32"/>
  <c r="G32"/>
  <c r="F32"/>
  <c r="E32"/>
  <c r="J31"/>
  <c r="I31"/>
  <c r="H31"/>
  <c r="G31"/>
  <c r="F31"/>
  <c r="E31"/>
  <c r="J30"/>
  <c r="I30"/>
  <c r="H30"/>
  <c r="G30"/>
  <c r="F30"/>
  <c r="E30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23"/>
  <c r="J39" s="1"/>
  <c r="I23"/>
  <c r="I39" s="1"/>
  <c r="H23"/>
  <c r="H39" s="1"/>
  <c r="G23"/>
  <c r="G39" s="1"/>
  <c r="F23"/>
  <c r="F39" s="1"/>
  <c r="E23"/>
  <c r="E39" s="1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8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1"/>
  <c r="I11"/>
  <c r="H11"/>
  <c r="G11"/>
  <c r="F11"/>
  <c r="E11"/>
  <c r="J10"/>
  <c r="I10"/>
  <c r="H10"/>
  <c r="H22" s="1"/>
  <c r="H100" s="1"/>
  <c r="G10"/>
  <c r="G22" s="1"/>
  <c r="G100" s="1"/>
  <c r="F10"/>
  <c r="F22" s="1"/>
  <c r="F100" s="1"/>
  <c r="E10"/>
  <c r="J9"/>
  <c r="J22" s="1"/>
  <c r="J100" s="1"/>
  <c r="I9"/>
  <c r="I22" s="1"/>
  <c r="I100" s="1"/>
  <c r="H9"/>
  <c r="G9"/>
  <c r="F9"/>
  <c r="E9"/>
  <c r="E22" s="1"/>
  <c r="E100" s="1"/>
  <c r="G176" i="7" l="1"/>
  <c r="F176"/>
  <c r="J176"/>
  <c r="E176"/>
  <c r="I176"/>
  <c r="J109" i="6"/>
  <c r="H109"/>
  <c r="G109"/>
  <c r="K109"/>
  <c r="I109"/>
</calcChain>
</file>

<file path=xl/sharedStrings.xml><?xml version="1.0" encoding="utf-8"?>
<sst xmlns="http://schemas.openxmlformats.org/spreadsheetml/2006/main" count="972" uniqueCount="448">
  <si>
    <t xml:space="preserve">بــيــــان مــداخــيــل الـتــسـيـيـــر </t>
  </si>
  <si>
    <t>الأبواب</t>
  </si>
  <si>
    <t>الفصول</t>
  </si>
  <si>
    <t>الفقرات</t>
  </si>
  <si>
    <t>نوع المداخيل</t>
  </si>
  <si>
    <t>سنة 2016</t>
  </si>
  <si>
    <t>سنة 2017</t>
  </si>
  <si>
    <t>سنة 2018 إلى غاية 2018/08/31</t>
  </si>
  <si>
    <t>المداخيل المقبوضة</t>
  </si>
  <si>
    <t xml:space="preserve">الباقي </t>
  </si>
  <si>
    <t>المقبوضة</t>
  </si>
  <si>
    <t>استخلاصه</t>
  </si>
  <si>
    <t>10/11</t>
  </si>
  <si>
    <t>رسم تصديق الإمضاء والإشهاد بالتطابق</t>
  </si>
  <si>
    <t>10</t>
  </si>
  <si>
    <t>30/31</t>
  </si>
  <si>
    <t>رسوم الحالة المدنية</t>
  </si>
  <si>
    <t>20</t>
  </si>
  <si>
    <t>30/32</t>
  </si>
  <si>
    <t>تسجيل بيع البهائم</t>
  </si>
  <si>
    <t>30/33</t>
  </si>
  <si>
    <t>صوائر أبحاث المنافع والمضار</t>
  </si>
  <si>
    <t>30</t>
  </si>
  <si>
    <t>20/21</t>
  </si>
  <si>
    <t>منتوج  بيع أثاث وأدوات ومواد استغني عنها</t>
  </si>
  <si>
    <t>20/22</t>
  </si>
  <si>
    <t>منتوج بيع الفواكه والنبات والزهور والحطب</t>
  </si>
  <si>
    <t>20/23</t>
  </si>
  <si>
    <t>منتوج بيع التصاميم والمطبوعات وملفات المزايدة</t>
  </si>
  <si>
    <t>20/24</t>
  </si>
  <si>
    <t>منتوج بيع الحيوانا ت والأشياء المحجوزة والتي لم تسحب داخل الأجل المحدد</t>
  </si>
  <si>
    <t>40</t>
  </si>
  <si>
    <t>المتحصل من الدعائر الجبائية والتراضي فيما يتعلق بالضرائب</t>
  </si>
  <si>
    <t>10/14</t>
  </si>
  <si>
    <t>النسبة المئوية المقبوضة في البيوعات العمومية</t>
  </si>
  <si>
    <t>اقتطاع من المداخيل المحققة لفائدة الغير</t>
  </si>
  <si>
    <t>رسم المحجز</t>
  </si>
  <si>
    <t>50</t>
  </si>
  <si>
    <t>حصة من منتوج الضريبة على القيمة المضافة</t>
  </si>
  <si>
    <t>مجموع الباب 10</t>
  </si>
  <si>
    <t xml:space="preserve"> حق الإمتياز في مصلحة سيارة الإسعاف الجماعية</t>
  </si>
  <si>
    <t>استرجاع صوائر النقل بواسطة سيارة الإسعاف</t>
  </si>
  <si>
    <t>مدخول مصلحة إفراغ حفرات المراحيض وتنظيف القنوات</t>
  </si>
  <si>
    <t>الإتصال بشبكة الماء الحار</t>
  </si>
  <si>
    <t>30/35</t>
  </si>
  <si>
    <t>استرجاع صوائر التنظيف</t>
  </si>
  <si>
    <t>30/36</t>
  </si>
  <si>
    <t>مايؤدى للجماعة لأجل أشغال متعلقة بالصحة  العمومية  أوالأمن العام أجرتها على نفقة  ملاكين قاصرين</t>
  </si>
  <si>
    <t>الرسم المفروض على مؤسسات التعليم الخاصة</t>
  </si>
  <si>
    <t>مدخول الخزانة الجماعية</t>
  </si>
  <si>
    <t>مدخول المعهد الجماعي للموسيقى</t>
  </si>
  <si>
    <t>30/34</t>
  </si>
  <si>
    <t>مدخول قاعة المعارض</t>
  </si>
  <si>
    <t>الرسم المفروض على الإقامة في المؤسسات السياحية</t>
  </si>
  <si>
    <t>10/12</t>
  </si>
  <si>
    <t>الضريبة المفروضة على الملاهي</t>
  </si>
  <si>
    <t>10/13</t>
  </si>
  <si>
    <t>الرسم المفروض على تذاكر دخول المهرجانات الرياضية  والمسابح الخاصة المفتوحة للجمهور</t>
  </si>
  <si>
    <t>محصول استغلال الملاعب الرياضية</t>
  </si>
  <si>
    <t xml:space="preserve">مدخول استغلال المسابح </t>
  </si>
  <si>
    <t>20/25</t>
  </si>
  <si>
    <t>منتوج  المخيمات</t>
  </si>
  <si>
    <t>مجموع الباب 20</t>
  </si>
  <si>
    <t>ضريبة المباني</t>
  </si>
  <si>
    <t>ضريبة الصيانة المفروضة على الأملاك الخاضعة لضريبة المباني</t>
  </si>
  <si>
    <t>الضريبة على الأراضي الحضرية غير المبنية</t>
  </si>
  <si>
    <t>10/15</t>
  </si>
  <si>
    <t>الضريبة على عمليات البناء</t>
  </si>
  <si>
    <t>10/16</t>
  </si>
  <si>
    <t>الضريبة على عمليات تجزئة الأراضي</t>
  </si>
  <si>
    <t>10/18</t>
  </si>
  <si>
    <t xml:space="preserve">رسم السكن </t>
  </si>
  <si>
    <t>10/19</t>
  </si>
  <si>
    <t>رسم الخدمات الجماعية</t>
  </si>
  <si>
    <t>الرسم المفروض على البروزات إلى الأملاك الجماعية العامة</t>
  </si>
  <si>
    <t>الرسم المفروض على الإستغلال المؤقت للملك العمومي الجماعي المتعلقة بالبناء</t>
  </si>
  <si>
    <t>منتوج كراء بنايات للسكنى</t>
  </si>
  <si>
    <t>الرسم المترتب على إتلاف الطرق</t>
  </si>
  <si>
    <t>حق الإمتياز في نقل الأموات</t>
  </si>
  <si>
    <t>مدخول المقابر ودفن الأموات</t>
  </si>
  <si>
    <t>رسوم رفع نفايات الحدائق وبقايا مواد الصناعية ومواد البناء المتروكة على الطريق العمومية</t>
  </si>
  <si>
    <t>مجموع الباب 30</t>
  </si>
  <si>
    <t>الضريبة على محال بيع المشروبات</t>
  </si>
  <si>
    <t>الرسم المترتب على السماح بإغلاق بعض المحال العامة بعد الميعاد المحدد أو بفتحها قيله</t>
  </si>
  <si>
    <t>الرسم المفروض على الباعة الجائلين المأذون لهم في بيع سلعهم على الطرق العامة</t>
  </si>
  <si>
    <t>الرسم المفروض على على استخراج مواد المقالع</t>
  </si>
  <si>
    <t>ضريبة التجارة</t>
  </si>
  <si>
    <t>ضريبة الذبح</t>
  </si>
  <si>
    <t>10/25</t>
  </si>
  <si>
    <t>الرسم المهني</t>
  </si>
  <si>
    <t>واجبات مقبوضة في الأسواق وساحات البيع العمومية </t>
  </si>
  <si>
    <t>واجبات أسواق البهائم</t>
  </si>
  <si>
    <t>واجبات الوقوف والدخول إلى الأسواق الأسبوعية</t>
  </si>
  <si>
    <t>واجبات مقبوضة بساحات أخرى للبيع العمومي</t>
  </si>
  <si>
    <t>منتوج كراء واستغلال مواد في حوزة الجماعة</t>
  </si>
  <si>
    <t>20/26</t>
  </si>
  <si>
    <t>منتوج كراء محلات تجارية أو مخصصة لمزاولة نشاط مهني</t>
  </si>
  <si>
    <t>20/27</t>
  </si>
  <si>
    <t>منتوج إيجار الأسواق الجماعية</t>
  </si>
  <si>
    <t>20/29</t>
  </si>
  <si>
    <t>منتوج استغلال الأراضي</t>
  </si>
  <si>
    <t>20/31</t>
  </si>
  <si>
    <t>منتوج كراء عقارات أخرى ومختلف الأكرية</t>
  </si>
  <si>
    <t>20/32</t>
  </si>
  <si>
    <t>امتياز المرافق الجماعية (اللوحات)</t>
  </si>
  <si>
    <t>20/37</t>
  </si>
  <si>
    <t>الرسم المفروض على شغل الأملاك الجماعية العامة مؤقتا  لأغراض تجارية أو صناعية أو مهنية</t>
  </si>
  <si>
    <t>20/38</t>
  </si>
  <si>
    <t>الرسم المفروض على شغل الأملاك الجماعية مؤقتا بمنقولات  أو عقارات ترتبط بممارسة أعمال تجارية أو صناعية أو مهنية</t>
  </si>
  <si>
    <t>التزويد بالسلاح والعتاد</t>
  </si>
  <si>
    <t xml:space="preserve"> الرسم المفروض على فحص اللحوم الذبح الإستثنائي</t>
  </si>
  <si>
    <t>رسوم مغسل الأمعاء</t>
  </si>
  <si>
    <t>30/37</t>
  </si>
  <si>
    <t>رسوم الربط بالأسطبل</t>
  </si>
  <si>
    <t>30/39</t>
  </si>
  <si>
    <t>الرسوم المفروضة على مداخيل وكلاء البيع بالجملة  للخضر والفواكه</t>
  </si>
  <si>
    <t>30/40</t>
  </si>
  <si>
    <t>الرسوم المفروضة على مداخيل وكلاء أسواق السمك</t>
  </si>
  <si>
    <t>30/41</t>
  </si>
  <si>
    <t>الرسوم المفروضة على أسواق الجلود</t>
  </si>
  <si>
    <t>30/42</t>
  </si>
  <si>
    <t xml:space="preserve"> منتوج الموازين العمومية وضريبة الوزن والكيل وحافلات النقل العام للمسافرين</t>
  </si>
  <si>
    <t>30/45</t>
  </si>
  <si>
    <t>رسوم لحوم الاسواق</t>
  </si>
  <si>
    <t>الرسم على النقل العمومي للمسافرين</t>
  </si>
  <si>
    <t>10/17</t>
  </si>
  <si>
    <t>الرسم على العربات الخاضعة للفحص التقني</t>
  </si>
  <si>
    <t xml:space="preserve"> حق الإمتياز في النقل الحضري</t>
  </si>
  <si>
    <t>حق الإ متياز في نقل للحوم</t>
  </si>
  <si>
    <t>حق الإمتياز في استغلال ساحات وأماكن الوقوف</t>
  </si>
  <si>
    <t>منتوج المحطة الطرقية</t>
  </si>
  <si>
    <t xml:space="preserve">منتوج محطات الوقوف الدراجات والسيارات </t>
  </si>
  <si>
    <t>واجبات الوقوف المترتبة عن السيارات المخصصة للنقل  العمومي للمسافرين</t>
  </si>
  <si>
    <t>نقل اللحوم</t>
  </si>
  <si>
    <t>مجموع الباب 40</t>
  </si>
  <si>
    <t xml:space="preserve"> منتوج فائدة الأموال المودع بالخزينة</t>
  </si>
  <si>
    <t>10/20</t>
  </si>
  <si>
    <t>مساهمة الجماعات</t>
  </si>
  <si>
    <t>إنذارات مرسمة</t>
  </si>
  <si>
    <t>مداخيل مختلفة وطارئة</t>
  </si>
  <si>
    <t xml:space="preserve">مجموع الباب 50        </t>
  </si>
  <si>
    <t>60</t>
  </si>
  <si>
    <r>
      <t xml:space="preserve">تغطية الاعتمادات المرحلة </t>
    </r>
    <r>
      <rPr>
        <sz val="11"/>
        <color indexed="9"/>
        <rFont val="Times New Roman"/>
        <family val="1"/>
      </rPr>
      <t>عن سنة 2012</t>
    </r>
  </si>
  <si>
    <t xml:space="preserve">مجموع الباب 60       </t>
  </si>
  <si>
    <t xml:space="preserve">مجموع القسم 01        </t>
  </si>
  <si>
    <t>مكناس في</t>
  </si>
  <si>
    <t>تأشيرة الخازن الإقليمي لمكناس</t>
  </si>
  <si>
    <t>الآمر بالصرف</t>
  </si>
  <si>
    <t xml:space="preserve">بـــيـــان مــصــاريـــف الـتــجهيـــــز </t>
  </si>
  <si>
    <t>رمز الميزانية</t>
  </si>
  <si>
    <t>نـــوع المصـــــاريــــــــــــــف</t>
  </si>
  <si>
    <t>مجموع</t>
  </si>
  <si>
    <t>الحوالات</t>
  </si>
  <si>
    <t>المصاريف</t>
  </si>
  <si>
    <t>الصادرة والمؤشر</t>
  </si>
  <si>
    <t>الملتزم بها</t>
  </si>
  <si>
    <t>عليها</t>
  </si>
  <si>
    <t>القسم</t>
  </si>
  <si>
    <t>الممتلكات العقارية</t>
  </si>
  <si>
    <t>04</t>
  </si>
  <si>
    <t>10.11</t>
  </si>
  <si>
    <t>اقتناء الأراضي</t>
  </si>
  <si>
    <t>10.14</t>
  </si>
  <si>
    <t>الحقوق والرسوم المرتبطة بشراء  العقارات </t>
  </si>
  <si>
    <t>30.33</t>
  </si>
  <si>
    <t>تهيئة مكاتب الحالة المدنية</t>
  </si>
  <si>
    <t>الـــمـــجـــمــــوع</t>
  </si>
  <si>
    <t>السيارات الدراجات والدراجات النارية</t>
  </si>
  <si>
    <t>السيارات الدراجات والدراجات النارية لفائدة الامن الوطني</t>
  </si>
  <si>
    <t>10.12</t>
  </si>
  <si>
    <t>عتاد وأثات المكتب</t>
  </si>
  <si>
    <t>العتاد المعلوماتي</t>
  </si>
  <si>
    <t>10.15</t>
  </si>
  <si>
    <t>العتاد الكهربائي والإلكتروني (قاعة الاجتماعات)</t>
  </si>
  <si>
    <t>العتاد الكهربائي والإلكتروني (كاميرات المراقبة)</t>
  </si>
  <si>
    <t>مشروع متكامل : اشغال التهيئة الحضرية</t>
  </si>
  <si>
    <t>اشغال تهيئة المدينة العتيقة</t>
  </si>
  <si>
    <t>اشغال صيانة المآثر التارخية</t>
  </si>
  <si>
    <t>مشروع متكامل :  تحديث الادارة الجماعية</t>
  </si>
  <si>
    <t>مشروع متكامل : اشغال الطرق</t>
  </si>
  <si>
    <t>مشروع متكامل : تهيئة المطرحة العمومية</t>
  </si>
  <si>
    <t>سداد أصل القروض</t>
  </si>
  <si>
    <t>مجموع الباب 10</t>
  </si>
  <si>
    <t>30.32</t>
  </si>
  <si>
    <t> هدم البنايات اللآلية للسقوط</t>
  </si>
  <si>
    <t>20.23</t>
  </si>
  <si>
    <t>المسابح</t>
  </si>
  <si>
    <t>20.22</t>
  </si>
  <si>
    <t>بناء وتجهيز المكتب الصحي ومستودع الاموات</t>
  </si>
  <si>
    <t>بناء المرافق بالمدينة</t>
  </si>
  <si>
    <t>اقتناء مركبات  للمكتب الصحي</t>
  </si>
  <si>
    <t>اقتناء كراسي متحركة ونقالات للمستشفيات</t>
  </si>
  <si>
    <t>20.21</t>
  </si>
  <si>
    <t>الدراسة والمساعدة التقنية</t>
  </si>
  <si>
    <t xml:space="preserve">اشغال اصلاح وتهيئة المعهد الموسيقي </t>
  </si>
  <si>
    <t>مصاريف المقابر و إصلاح   أسوارها</t>
  </si>
  <si>
    <t>مجموع الباب 20</t>
  </si>
  <si>
    <t>دراسات عامة</t>
  </si>
  <si>
    <t>الدراسات التقنية</t>
  </si>
  <si>
    <t>تصفيف الشوارع</t>
  </si>
  <si>
    <t>الطرق الحضرية</t>
  </si>
  <si>
    <t>30.31</t>
  </si>
  <si>
    <t>اشغال تقوية الطرق</t>
  </si>
  <si>
    <t>تزويد بالماء الصالح للشرب</t>
  </si>
  <si>
    <t>الأعمدة والأسلاك</t>
  </si>
  <si>
    <t>تجهيؤ المدارات و التشوير العمودي</t>
  </si>
  <si>
    <t>مجموع الباب 30</t>
  </si>
  <si>
    <t>مجال الشؤون الإقتصادية</t>
  </si>
  <si>
    <t>الدراسات والمساعدات التقنية</t>
  </si>
  <si>
    <t>20.27</t>
  </si>
  <si>
    <t>المراكز التجارية</t>
  </si>
  <si>
    <t>الإصلاحات والأشغال الكبرى للصيانة المجازر</t>
  </si>
  <si>
    <t>الإصلاحات والأشغال الكبرى للصيانة : سوق الجملة لبيع الخضروالفواكه</t>
  </si>
  <si>
    <t>30.36</t>
  </si>
  <si>
    <t>الإصلاحات والأشغال الكبرى        للصيانة : الأسواق المغطاة (لهديم)</t>
  </si>
  <si>
    <t>الإصلاحات والأشغال الكبرى        للصيانة : (سوق العوادة باب الجديد)</t>
  </si>
  <si>
    <t>مجموع الباب 40</t>
  </si>
  <si>
    <t>دفعات لصالح الجماعات التابعة لعمالة مكناس</t>
  </si>
  <si>
    <t>40/41</t>
  </si>
  <si>
    <t>دفعات للحساب الخصوصي الخاص بالمبادرة المحلية للتنمية البشرية</t>
  </si>
  <si>
    <t>50/51</t>
  </si>
  <si>
    <t>مساهمة في تمويل اعمال يشييد المركز الأنكولوجي بمستشفى مولاي اسماعيل</t>
  </si>
  <si>
    <t>دفعات لصالح المكتب الوطني للسكك الحديدية</t>
  </si>
  <si>
    <t>دفعات لصالح الوكالة المستقلة لتوزيع الماء و الكهرباء بمكناس للتزويد بالماء الصالح للشرب</t>
  </si>
  <si>
    <t>المساهمة في تنظيم المعرض الجهوي للاقتصاد الاجتماعي و التظامني</t>
  </si>
  <si>
    <t>دفعات لصالح غرفة الصناعة التقليدية بمكناس لأجل تنظيم معرض الخشب</t>
  </si>
  <si>
    <t>دفعات لصالح مؤسسة " OLIVIER PROMO DE MEKNES "</t>
  </si>
  <si>
    <t>دفعات لصالح مؤسسة محمد الخامس لانجاز المراكز سوسيو-تربوية</t>
  </si>
  <si>
    <t>المساهمة في تهيأة حديقة " غابة الشباب "</t>
  </si>
  <si>
    <t>دفعات لصالح قطب الزيتون بالمدرسة الفلاحية بمكناس</t>
  </si>
  <si>
    <t>دفعات لصالح جامعة الأخوين لأجل حوسبة مكتب الحالة المدنية الدفعة الاولى</t>
  </si>
  <si>
    <t>دفعات لصالح الوكالة المستقلة لتوزيع الماء و الكهرباء بمكناس : اتفاقية متعلقة بصيانة الانارة العمومية</t>
  </si>
  <si>
    <t>دفعات لصالح اذاعة MEDINA FM</t>
  </si>
  <si>
    <t>دفعات لصالح المعهد الفرنسي بمكناس</t>
  </si>
  <si>
    <t>دفعات لصالح مركز الرقى للدراسات و البحت</t>
  </si>
  <si>
    <t>دفعات لصالح شركة العمران بمكناس</t>
  </si>
  <si>
    <t>50/52</t>
  </si>
  <si>
    <t>دفعات لصالح المجلس العلمي بمكناس</t>
  </si>
  <si>
    <t>دفعات لصالح الكنفدرالية العامة لمقاولات المغرب  مكناس - افران</t>
  </si>
  <si>
    <t>دفعات لصالح مكتب التكوين المهني و انعاش الشغل</t>
  </si>
  <si>
    <t>50/53</t>
  </si>
  <si>
    <t xml:space="preserve">دفعات لصالح الوكالة المستقلة لتوزيع الماء و الكهرباء بمكناس </t>
  </si>
  <si>
    <t>50/54</t>
  </si>
  <si>
    <t xml:space="preserve">دفعات لصالح الوكالة المستقلة  للنقل الحضري بمكناس </t>
  </si>
  <si>
    <t>مجموع الباب 50</t>
  </si>
  <si>
    <t xml:space="preserve">تغطية الاعتمادات المرحلة </t>
  </si>
  <si>
    <t>مجموع الباب 60</t>
  </si>
  <si>
    <t xml:space="preserve">مجموع القسم 04              </t>
  </si>
  <si>
    <t xml:space="preserve">بـــيـــان مــصــاريـــف الـتــســـيـيـــر </t>
  </si>
  <si>
    <t>نوع المصاريف</t>
  </si>
  <si>
    <t>الحوالات  الصادرة</t>
  </si>
  <si>
    <t>والمؤشر عليها</t>
  </si>
  <si>
    <t>تعويضات للرئيس، ولذوي الحق من المستشارين</t>
  </si>
  <si>
    <t>مصاريف نقل الرئيس والمستشارين داخل   المملكة</t>
  </si>
  <si>
    <t>مصاريف نقل الرئيس والمستشارين بالخارج</t>
  </si>
  <si>
    <t>مصاريف تنقل الرئيس والمستشارين داخل   المملكة</t>
  </si>
  <si>
    <t>مصاريف المهمة بالخارج للرئيس والمستشارين </t>
  </si>
  <si>
    <t xml:space="preserve">مصاريف تأمين الأعضاء  </t>
  </si>
  <si>
    <t>شراء عتاد صغير للتزيين</t>
  </si>
  <si>
    <t>شراء التحف الفنية والهدايا لتسليم الجوائز</t>
  </si>
  <si>
    <t>مصاريف الإقامة والإطعام والإستقبال</t>
  </si>
  <si>
    <t>مصاريف النشاط الثقافي والفني</t>
  </si>
  <si>
    <t>مصاريف المشاركة في  منظمة المدن الإسلامية</t>
  </si>
  <si>
    <t>المساهمة في  المنظمة  العالمية للتنمية الحضرية</t>
  </si>
  <si>
    <t>مصاريف المشاركة في  المنظمة  العالمية للدول الناطقة باللغة الفرنسية</t>
  </si>
  <si>
    <t>المساهمة في مصاريف  منظمة المدن المتوأمة</t>
  </si>
  <si>
    <t>المساهمة في منظمة المدن  العربية</t>
  </si>
  <si>
    <t>المساهمة في الإتحاد العالمي للمدن والسلطات المحلية</t>
  </si>
  <si>
    <t>مصاريف الإنخراط  في منظمة المدن  المصنفة  تراثا عالميا</t>
  </si>
  <si>
    <t>30/38</t>
  </si>
  <si>
    <t>مصاريف المشاركة في منظمة اتحاد المدن الإفريقية</t>
  </si>
  <si>
    <t>مصاريف النقل داخل المملكة</t>
  </si>
  <si>
    <t>40/42</t>
  </si>
  <si>
    <t>مصاريف النقل بالخارج</t>
  </si>
  <si>
    <t>40/43</t>
  </si>
  <si>
    <t>مصاريف المهمة بالخارج</t>
  </si>
  <si>
    <t>40/44</t>
  </si>
  <si>
    <t>مصاريف الإقامة والإطعام والإستقبال </t>
  </si>
  <si>
    <t>40/45</t>
  </si>
  <si>
    <t>اشتراك في الجرائد الرسمية والجرائد والمجلات</t>
  </si>
  <si>
    <t>اشتراك في شبكات الأنباء</t>
  </si>
  <si>
    <t>شراء وثائق مختلفة</t>
  </si>
  <si>
    <t>60/61</t>
  </si>
  <si>
    <t>مصاريف الإستقبال</t>
  </si>
  <si>
    <t>60/62</t>
  </si>
  <si>
    <t>مصاريف الإيواء والإطعام</t>
  </si>
  <si>
    <t>60/63</t>
  </si>
  <si>
    <t>مصاريف النقل </t>
  </si>
  <si>
    <t>60/64</t>
  </si>
  <si>
    <t>لوازم ومطبوعات</t>
  </si>
  <si>
    <t>60/65</t>
  </si>
  <si>
    <t>كراء العتاد التعليمي</t>
  </si>
  <si>
    <t>60/66</t>
  </si>
  <si>
    <t>مصاريف الأتعاب </t>
  </si>
  <si>
    <t>60/67</t>
  </si>
  <si>
    <t>التعويضات</t>
  </si>
  <si>
    <t>60/68</t>
  </si>
  <si>
    <t>مصاريف التنشيط</t>
  </si>
  <si>
    <t>الرواتب والتعويضات القارة للموظفين الرسميين ومتلائمهم</t>
  </si>
  <si>
    <t>أجور الأعوان العرضيين</t>
  </si>
  <si>
    <t>تعويضات عن الأشغال الإضافية</t>
  </si>
  <si>
    <t>تعويضات عن الصندوق</t>
  </si>
  <si>
    <t>التعويضات عن الأشغال الشاقة والموسخة</t>
  </si>
  <si>
    <t>تعويضات عن السندات</t>
  </si>
  <si>
    <t>مساهمة أرباب العمل في الصندوق المغربي  للتقاعد</t>
  </si>
  <si>
    <t>المساهمات في النظام الجماعي لمنح رواتب  التقاعد</t>
  </si>
  <si>
    <t>المساهمات في منظمات الإحتياط الإجتماعي </t>
  </si>
  <si>
    <t>التعويض عن الولادة</t>
  </si>
  <si>
    <t>تأمين اليد العاملة</t>
  </si>
  <si>
    <t>لباس الأعوان المستخدمين</t>
  </si>
  <si>
    <t>مصاريف التنقل داخل المملكة</t>
  </si>
  <si>
    <t>مصاريف التداريب</t>
  </si>
  <si>
    <t>اكتراء بنايات إدارية</t>
  </si>
  <si>
    <t>اكتراء دور للسكنى</t>
  </si>
  <si>
    <t xml:space="preserve">اكتراء الأراضي </t>
  </si>
  <si>
    <t>اكتراء آليات النقل وآليات أخرى</t>
  </si>
  <si>
    <t>اكتراء عتاد معلوماتي</t>
  </si>
  <si>
    <t>الصيانة والمحافظة على البنايات الإدارية</t>
  </si>
  <si>
    <t>الصيانة الإعتيادية للمحطة الطرقية</t>
  </si>
  <si>
    <t>الصيانة والإصلاح الإعتيادي للعتاد المعلوماتي</t>
  </si>
  <si>
    <t>الصيانة الإعتيادية لعتاد وأثات المكاتب</t>
  </si>
  <si>
    <t>الصيانة الإعتيادية لشبكة الهاتف والماء والكهرباء</t>
  </si>
  <si>
    <t>الصيانة الإعتيادية للعتاد التقني</t>
  </si>
  <si>
    <t>لوازم المكتب ، مواد الطباعة ، أوراق     ومطبوعات </t>
  </si>
  <si>
    <t>لوازم العتاد التقني والمعلوماتي</t>
  </si>
  <si>
    <t>شراء الوقود والزيوت </t>
  </si>
  <si>
    <t>قطع الغيار والإطارات المطاطية للسيارات والآليات</t>
  </si>
  <si>
    <t>صيانة وإصلاح السيارات والآليات</t>
  </si>
  <si>
    <t>مصاريف تأمين السيارات والآليات </t>
  </si>
  <si>
    <t>الضريبة الخاصة على السيارات</t>
  </si>
  <si>
    <t>شراء المواد الخام من المقالع</t>
  </si>
  <si>
    <t>شراء الإسمنت والأرصفة والزليج</t>
  </si>
  <si>
    <t>شراء الخشب</t>
  </si>
  <si>
    <t>شراءمواد حديدية وقوادس وجامع المياه</t>
  </si>
  <si>
    <t>50/55</t>
  </si>
  <si>
    <t>شراء الزجاج </t>
  </si>
  <si>
    <t>50/56</t>
  </si>
  <si>
    <t>شراء الصباغة</t>
  </si>
  <si>
    <t>50/57</t>
  </si>
  <si>
    <t>شراء اللوازم الصحية ومواد الترصيص</t>
  </si>
  <si>
    <t>50/58</t>
  </si>
  <si>
    <t>شراء العتاد الكهربائي الصغير</t>
  </si>
  <si>
    <t>50/59</t>
  </si>
  <si>
    <t>شراء الزفت</t>
  </si>
  <si>
    <t>50/60</t>
  </si>
  <si>
    <t>شراء الجير </t>
  </si>
  <si>
    <t>50/61</t>
  </si>
  <si>
    <t>شراء الطوب</t>
  </si>
  <si>
    <t>50/62</t>
  </si>
  <si>
    <t>شراء الأجر</t>
  </si>
  <si>
    <t>شراء مواد الصيانة المنزلية</t>
  </si>
  <si>
    <t>شراء المواد المطهرة</t>
  </si>
  <si>
    <t>70/72</t>
  </si>
  <si>
    <t>شراء السلاح والدخيرة</t>
  </si>
  <si>
    <t>70/75</t>
  </si>
  <si>
    <t>صيانة وتجديد العتاد الصغير</t>
  </si>
  <si>
    <t>80/81</t>
  </si>
  <si>
    <t>80/82</t>
  </si>
  <si>
    <t>أتعاب </t>
  </si>
  <si>
    <t>80/83</t>
  </si>
  <si>
    <t>مصاريف تهييء لوائح أجور الموظفين   من  طرف  مؤسسات أخرى</t>
  </si>
  <si>
    <t>80/84</t>
  </si>
  <si>
    <t xml:space="preserve">مصاريف دراسات تقنية وتحاليل </t>
  </si>
  <si>
    <t>90/91</t>
  </si>
  <si>
    <t>مستحقات استهلاك الكهرباء</t>
  </si>
  <si>
    <t>90/92</t>
  </si>
  <si>
    <t>مستحقات استهلاك الماء </t>
  </si>
  <si>
    <t>90/94</t>
  </si>
  <si>
    <t>رسوم ومستحقات المواصلات اللاسلكية</t>
  </si>
  <si>
    <t>90/95</t>
  </si>
  <si>
    <t>رسوم بريدية ومصاريف المراسلات</t>
  </si>
  <si>
    <t>90/96</t>
  </si>
  <si>
    <t>التأمين عن الحريق وعن المسؤولية المدنية</t>
  </si>
  <si>
    <t>90/98</t>
  </si>
  <si>
    <t> إعلانات قانونية ، إدراجات و مصاريف النشر</t>
  </si>
  <si>
    <t>90/99</t>
  </si>
  <si>
    <t>ضرائب ورسوم</t>
  </si>
  <si>
    <t>فوائد القروض   </t>
  </si>
  <si>
    <t>إعانات مقدمة لجمعيات الأعمال الإجتماعية  للموظفين</t>
  </si>
  <si>
    <t>إعانات مقدمة للمؤسسات الخيرية العمومية </t>
  </si>
  <si>
    <t>إعانات مقدمة للأعمال الإنسانية</t>
  </si>
  <si>
    <t>إعانات لمؤسسات أخرى اجتماعية</t>
  </si>
  <si>
    <t>مصاريف الختانة </t>
  </si>
  <si>
    <t>مصاريف نقل الأطفال للمخيمات</t>
  </si>
  <si>
    <t>شراء مواد غدائية</t>
  </si>
  <si>
    <t>إعانات للجمعيات الرياضية</t>
  </si>
  <si>
    <t>إعانات للفرق الرياضية</t>
  </si>
  <si>
    <t>مساهمات في مصاريف تسيير الملاعب الرياضية</t>
  </si>
  <si>
    <t>شراء لوازم الرياضة</t>
  </si>
  <si>
    <t>شراء المواد الصحية للمكاتب البلدية الصحية والمراكز    الإستشفائية</t>
  </si>
  <si>
    <t>شراء المواد للوقاية الصحية للمكاتب البلدية     للصحة والمراكز الإستشفائية والمستوصفات</t>
  </si>
  <si>
    <t>شراء مواد إبادة الفئران</t>
  </si>
  <si>
    <t>شراء المبيدات للطفيليات والحشرات</t>
  </si>
  <si>
    <t>شراء عتاد صغير للمكاتب البلدية للصحة</t>
  </si>
  <si>
    <t>شراء مواد التلقيح</t>
  </si>
  <si>
    <t>شراء عتاد صغير للتلقيح</t>
  </si>
  <si>
    <t>1013</t>
  </si>
  <si>
    <t>مصاريف التكوين المستمر للمنتخبين</t>
  </si>
  <si>
    <t>مصاريف التكوين المستمر لموظفي الجماعة</t>
  </si>
  <si>
    <t>شراء الكتب </t>
  </si>
  <si>
    <t>تسفير الكتب والسجلات المختلفة</t>
  </si>
  <si>
    <t>شراء أدوات موسيقية</t>
  </si>
  <si>
    <t>الصيانة والإصلاح الإعتيادي للعتاد التقني</t>
  </si>
  <si>
    <t>صيانة المآثر التاريخية</t>
  </si>
  <si>
    <t>منح لصالح الجمعيات الثقافية</t>
  </si>
  <si>
    <t>الصيانة والإصلاح الإعتيادي للمقابر</t>
  </si>
  <si>
    <t>صوائر نقل الأموات</t>
  </si>
  <si>
    <t>صوائر الغسل والدفن</t>
  </si>
  <si>
    <t>شراء الأشجار والأغراس</t>
  </si>
  <si>
    <t>شراء البذور والأزهار للمغارس والمشاتل</t>
  </si>
  <si>
    <t>شراء الأسمدة</t>
  </si>
  <si>
    <t>شراء عتاد صغير للتشوير</t>
  </si>
  <si>
    <t>شراء شارات أسماء الشوارع</t>
  </si>
  <si>
    <t>شراء عتاد صغير</t>
  </si>
  <si>
    <t>الصيانة الإعتيادية للمناطق الخضراء والحدائق   والغابات</t>
  </si>
  <si>
    <t>صيانة الساحات العمومية والمنتزهات ومرافق السيارات والمزابل   العمومية</t>
  </si>
  <si>
    <t>صيانة الشواطئ والمسابح</t>
  </si>
  <si>
    <t>الصيانة الإعتيادية للطرقات</t>
  </si>
  <si>
    <t>صيانة البنايات التقنية </t>
  </si>
  <si>
    <t>صيانة المنشآت الرياضية</t>
  </si>
  <si>
    <t>20/30</t>
  </si>
  <si>
    <t>صيانة منشآت الماء الصالح للشرب</t>
  </si>
  <si>
    <t>صيانة منشآت أخرى</t>
  </si>
  <si>
    <t>الصيانة الإعتيادية لمنشآت الإنارة العمومية </t>
  </si>
  <si>
    <t>المستحقات و الديون (الكهرباء )</t>
  </si>
  <si>
    <t>المستحقات و الديون (الماء )</t>
  </si>
  <si>
    <t>شراء عتاد الصيانة</t>
  </si>
  <si>
    <t>إعانة لفائدة شركة سيكوميك مكناس</t>
  </si>
  <si>
    <t>سداد للخواص</t>
  </si>
  <si>
    <t>سداد للمقاولات</t>
  </si>
  <si>
    <t>تعويضات</t>
  </si>
  <si>
    <t>تعويضات عن الضرر لصالح الخواص </t>
  </si>
  <si>
    <t>صوائر المسطرة وإقامة الدعاوي</t>
  </si>
  <si>
    <t>الموظفين </t>
  </si>
  <si>
    <t>العتاد وصوائر التسيير</t>
  </si>
  <si>
    <t>مساهمة في الميزانية الملحقة لحديقة الحيوانات لحبول</t>
  </si>
  <si>
    <t>مساهمة في الميزانية الملحقة للأنشطة الثقافية والفنية والرياضية</t>
  </si>
  <si>
    <t xml:space="preserve">مساهمة في الميزانية الملحقة لمعمل تكرير النفايات المنزلية </t>
  </si>
  <si>
    <t>دفعات لفائدة الحساب الخاص بالمبادرة المحلية للتنمية البشرية</t>
  </si>
  <si>
    <t>دفعات للجماعات المحلية</t>
  </si>
  <si>
    <t>دفعات لفائدة الجمعيات ومؤسسات الاشخاص المعاقين</t>
  </si>
  <si>
    <t>دفعات لفائدة الجمعية الوطنية للجماعات المحلية للمغرب</t>
  </si>
  <si>
    <t>دفعات لفائدة  المؤسسات الخاصة  مقابل الخدمات</t>
  </si>
  <si>
    <t>دفعات إلى مصلحة الإستقبالات  والمساعدة وتقييم  البرامج</t>
  </si>
  <si>
    <t>دفعات لفائدة الجامعات</t>
  </si>
  <si>
    <t>70/71</t>
  </si>
  <si>
    <t>دفعات لفائدة الجمعيات المهنية</t>
  </si>
  <si>
    <t xml:space="preserve">مجموع القسم 02         </t>
  </si>
</sst>
</file>

<file path=xl/styles.xml><?xml version="1.0" encoding="utf-8"?>
<styleSheet xmlns="http://schemas.openxmlformats.org/spreadsheetml/2006/main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"/>
    <numFmt numFmtId="165" formatCode="_-* #,##0.00\ _F_-;\-* #,##0.00\ _F_-;_-* &quot;-&quot;??\ _F_-;_-@_-"/>
    <numFmt numFmtId="166" formatCode="\+\ #,##0.00;\-\ #,##0.00"/>
    <numFmt numFmtId="167" formatCode="_-* #,##0.00_ _F_-;\-* #,##0.00_ _F_-;_-* &quot;-&quot;??_ _F_-;_-@_-"/>
    <numFmt numFmtId="168" formatCode="_-* #,##0.00\ _D_h_s_-;\-* #,##0.00\ _D_h_s_-;_-* &quot;-&quot;??\ _D_h_s_-;_-@_-"/>
    <numFmt numFmtId="169" formatCode="\+\ #,##0.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2"/>
      <name val="Times New Roman"/>
      <family val="1"/>
    </font>
    <font>
      <sz val="14"/>
      <color theme="1"/>
      <name val="Times New Roman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28"/>
      <color rgb="FF000000"/>
      <name val="Times New Roman"/>
      <family val="1"/>
    </font>
    <font>
      <b/>
      <sz val="16"/>
      <name val="Verdana"/>
      <family val="2"/>
    </font>
    <font>
      <sz val="16"/>
      <name val="Times New Roman"/>
      <family val="1"/>
    </font>
    <font>
      <sz val="16"/>
      <color rgb="FF000000"/>
      <name val="Times New Roman"/>
      <family val="1"/>
    </font>
    <font>
      <sz val="11"/>
      <name val="Times New Roman"/>
      <family val="1"/>
    </font>
    <font>
      <sz val="11"/>
      <name val="Arabic Transparent"/>
      <charset val="178"/>
    </font>
    <font>
      <b/>
      <sz val="11"/>
      <name val="Times New Roman"/>
      <family val="1"/>
    </font>
    <font>
      <sz val="10"/>
      <name val="Arabic Transparent"/>
      <charset val="178"/>
    </font>
    <font>
      <sz val="11"/>
      <color indexed="9"/>
      <name val="Times New Roman"/>
      <family val="1"/>
    </font>
    <font>
      <b/>
      <sz val="11"/>
      <name val="AF_Unizah"/>
      <charset val="178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8"/>
      <color rgb="FF000000"/>
      <name val="Times New Roman"/>
      <family val="1"/>
    </font>
    <font>
      <b/>
      <sz val="12"/>
      <name val="Verdana"/>
      <family val="2"/>
    </font>
    <font>
      <b/>
      <sz val="12"/>
      <name val="Arabic Transparent"/>
      <charset val="178"/>
    </font>
    <font>
      <b/>
      <sz val="11"/>
      <name val="Arabic Transparent"/>
      <charset val="178"/>
    </font>
    <font>
      <sz val="11"/>
      <name val="Verdana"/>
      <family val="2"/>
    </font>
    <font>
      <b/>
      <u/>
      <sz val="11"/>
      <name val="Verdana"/>
      <family val="2"/>
    </font>
    <font>
      <b/>
      <sz val="11"/>
      <name val="Verdana"/>
      <family val="2"/>
    </font>
    <font>
      <sz val="14"/>
      <color theme="1"/>
      <name val="Calibri"/>
      <family val="2"/>
      <scheme val="minor"/>
    </font>
    <font>
      <b/>
      <sz val="2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6" borderId="10" applyNumberFormat="0" applyAlignment="0" applyProtection="0"/>
    <xf numFmtId="0" fontId="4" fillId="0" borderId="11" applyNumberFormat="0" applyFill="0" applyAlignment="0" applyProtection="0"/>
    <xf numFmtId="0" fontId="6" fillId="5" borderId="12" applyNumberFormat="0" applyFont="0" applyAlignment="0" applyProtection="0"/>
    <xf numFmtId="0" fontId="7" fillId="8" borderId="10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17" borderId="0" applyNumberFormat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7" borderId="0" applyNumberFormat="0" applyBorder="0" applyAlignment="0" applyProtection="0"/>
    <xf numFmtId="0" fontId="13" fillId="16" borderId="13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18" borderId="18" applyNumberFormat="0" applyAlignment="0" applyProtection="0"/>
    <xf numFmtId="165" fontId="6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ont="1"/>
    <xf numFmtId="4" fontId="0" fillId="0" borderId="0" xfId="0" applyNumberFormat="1" applyFont="1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2" fillId="2" borderId="1" xfId="0" applyFont="1" applyFill="1" applyBorder="1" applyAlignment="1" applyProtection="1">
      <alignment horizontal="center" vertical="center" textRotation="90"/>
    </xf>
    <xf numFmtId="0" fontId="22" fillId="2" borderId="2" xfId="0" applyFont="1" applyFill="1" applyBorder="1" applyAlignment="1" applyProtection="1">
      <alignment horizontal="center" vertical="center" textRotation="90"/>
    </xf>
    <xf numFmtId="0" fontId="23" fillId="2" borderId="2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 textRotation="90"/>
    </xf>
    <xf numFmtId="0" fontId="22" fillId="2" borderId="5" xfId="0" applyFont="1" applyFill="1" applyBorder="1" applyAlignment="1" applyProtection="1">
      <alignment horizontal="center" vertical="center" textRotation="90"/>
    </xf>
    <xf numFmtId="0" fontId="23" fillId="2" borderId="5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/>
    </xf>
    <xf numFmtId="4" fontId="23" fillId="2" borderId="23" xfId="0" applyNumberFormat="1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4" fontId="23" fillId="2" borderId="25" xfId="0" applyNumberFormat="1" applyFont="1" applyFill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right" vertical="center" wrapText="1" indent="1" readingOrder="2"/>
    </xf>
    <xf numFmtId="4" fontId="25" fillId="0" borderId="5" xfId="0" applyNumberFormat="1" applyFont="1" applyBorder="1" applyAlignment="1">
      <alignment vertical="center" wrapText="1"/>
    </xf>
    <xf numFmtId="4" fontId="25" fillId="0" borderId="6" xfId="0" applyNumberFormat="1" applyFont="1" applyBorder="1" applyAlignment="1">
      <alignment vertical="center" wrapText="1"/>
    </xf>
    <xf numFmtId="0" fontId="25" fillId="19" borderId="4" xfId="0" applyFont="1" applyFill="1" applyBorder="1" applyAlignment="1">
      <alignment horizontal="center" vertical="center" wrapText="1"/>
    </xf>
    <xf numFmtId="0" fontId="25" fillId="19" borderId="5" xfId="0" applyFont="1" applyFill="1" applyBorder="1" applyAlignment="1">
      <alignment horizontal="center" vertical="center" wrapText="1"/>
    </xf>
    <xf numFmtId="0" fontId="25" fillId="19" borderId="5" xfId="0" applyFont="1" applyFill="1" applyBorder="1" applyAlignment="1">
      <alignment horizontal="center" vertical="center" wrapText="1"/>
    </xf>
    <xf numFmtId="4" fontId="27" fillId="19" borderId="5" xfId="1" applyNumberFormat="1" applyFont="1" applyFill="1" applyBorder="1" applyAlignment="1" applyProtection="1">
      <alignment vertical="center"/>
      <protection locked="0"/>
    </xf>
    <xf numFmtId="4" fontId="27" fillId="19" borderId="6" xfId="1" applyNumberFormat="1" applyFont="1" applyFill="1" applyBorder="1" applyAlignment="1" applyProtection="1">
      <alignment vertical="center"/>
      <protection locked="0"/>
    </xf>
    <xf numFmtId="0" fontId="28" fillId="0" borderId="5" xfId="0" applyFont="1" applyBorder="1" applyAlignment="1">
      <alignment horizontal="right" vertical="center" wrapText="1" indent="1" readingOrder="2"/>
    </xf>
    <xf numFmtId="4" fontId="0" fillId="0" borderId="6" xfId="0" applyNumberFormat="1" applyFont="1" applyBorder="1"/>
    <xf numFmtId="4" fontId="25" fillId="2" borderId="26" xfId="0" applyNumberFormat="1" applyFont="1" applyFill="1" applyBorder="1" applyAlignment="1">
      <alignment vertical="center" wrapText="1"/>
    </xf>
    <xf numFmtId="0" fontId="25" fillId="0" borderId="5" xfId="0" applyFont="1" applyBorder="1" applyAlignment="1">
      <alignment horizontal="right" vertical="center" wrapText="1"/>
    </xf>
    <xf numFmtId="0" fontId="30" fillId="20" borderId="7" xfId="0" applyFont="1" applyFill="1" applyBorder="1" applyAlignment="1">
      <alignment vertical="center" wrapText="1"/>
    </xf>
    <xf numFmtId="0" fontId="30" fillId="20" borderId="8" xfId="0" applyFont="1" applyFill="1" applyBorder="1" applyAlignment="1">
      <alignment vertical="center" wrapText="1"/>
    </xf>
    <xf numFmtId="4" fontId="27" fillId="20" borderId="8" xfId="1" applyNumberFormat="1" applyFont="1" applyFill="1" applyBorder="1" applyAlignment="1">
      <alignment vertical="center"/>
    </xf>
    <xf numFmtId="4" fontId="27" fillId="20" borderId="9" xfId="1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1" borderId="1" xfId="0" applyFont="1" applyFill="1" applyBorder="1" applyAlignment="1" applyProtection="1">
      <alignment horizontal="center" vertical="center"/>
    </xf>
    <xf numFmtId="0" fontId="34" fillId="21" borderId="2" xfId="0" applyFont="1" applyFill="1" applyBorder="1" applyAlignment="1" applyProtection="1">
      <alignment horizontal="center" vertical="center"/>
    </xf>
    <xf numFmtId="0" fontId="35" fillId="21" borderId="2" xfId="0" applyFont="1" applyFill="1" applyBorder="1" applyAlignment="1" applyProtection="1">
      <alignment horizontal="center" vertical="center"/>
    </xf>
    <xf numFmtId="0" fontId="35" fillId="21" borderId="27" xfId="0" applyFont="1" applyFill="1" applyBorder="1" applyAlignment="1" applyProtection="1">
      <alignment horizontal="center" vertical="center"/>
      <protection locked="0"/>
    </xf>
    <xf numFmtId="0" fontId="35" fillId="21" borderId="28" xfId="0" applyFont="1" applyFill="1" applyBorder="1" applyAlignment="1" applyProtection="1">
      <alignment horizontal="center" vertical="center"/>
      <protection locked="0"/>
    </xf>
    <xf numFmtId="0" fontId="34" fillId="21" borderId="4" xfId="0" applyFont="1" applyFill="1" applyBorder="1" applyAlignment="1" applyProtection="1">
      <alignment horizontal="center" vertical="center"/>
    </xf>
    <xf numFmtId="0" fontId="34" fillId="21" borderId="5" xfId="0" applyFont="1" applyFill="1" applyBorder="1" applyAlignment="1" applyProtection="1">
      <alignment horizontal="center" vertical="center"/>
    </xf>
    <xf numFmtId="0" fontId="35" fillId="21" borderId="5" xfId="0" applyFont="1" applyFill="1" applyBorder="1" applyAlignment="1" applyProtection="1">
      <alignment horizontal="center" vertical="center"/>
    </xf>
    <xf numFmtId="0" fontId="35" fillId="21" borderId="29" xfId="0" applyFont="1" applyFill="1" applyBorder="1" applyAlignment="1" applyProtection="1">
      <alignment horizontal="center" vertical="center"/>
      <protection locked="0"/>
    </xf>
    <xf numFmtId="0" fontId="35" fillId="21" borderId="30" xfId="0" applyFont="1" applyFill="1" applyBorder="1" applyAlignment="1" applyProtection="1">
      <alignment horizontal="center" vertical="center"/>
      <protection locked="0"/>
    </xf>
    <xf numFmtId="0" fontId="35" fillId="21" borderId="24" xfId="0" applyFont="1" applyFill="1" applyBorder="1" applyAlignment="1" applyProtection="1">
      <alignment horizontal="center" vertical="center"/>
      <protection locked="0"/>
    </xf>
    <xf numFmtId="0" fontId="35" fillId="21" borderId="25" xfId="0" applyFont="1" applyFill="1" applyBorder="1" applyAlignment="1" applyProtection="1">
      <alignment horizontal="center" vertical="center"/>
      <protection locked="0"/>
    </xf>
    <xf numFmtId="0" fontId="34" fillId="21" borderId="4" xfId="0" applyFont="1" applyFill="1" applyBorder="1" applyAlignment="1" applyProtection="1">
      <alignment horizontal="center" vertical="center"/>
    </xf>
    <xf numFmtId="0" fontId="34" fillId="21" borderId="5" xfId="0" applyFont="1" applyFill="1" applyBorder="1" applyAlignment="1" applyProtection="1">
      <alignment horizontal="center" vertical="center"/>
    </xf>
    <xf numFmtId="0" fontId="35" fillId="21" borderId="5" xfId="0" applyFont="1" applyFill="1" applyBorder="1" applyAlignment="1" applyProtection="1">
      <alignment horizontal="center" vertical="center"/>
      <protection locked="0"/>
    </xf>
    <xf numFmtId="0" fontId="36" fillId="21" borderId="5" xfId="0" applyFont="1" applyFill="1" applyBorder="1" applyAlignment="1" applyProtection="1">
      <alignment horizontal="center" vertical="center"/>
      <protection locked="0"/>
    </xf>
    <xf numFmtId="0" fontId="36" fillId="21" borderId="6" xfId="0" applyFont="1" applyFill="1" applyBorder="1" applyAlignment="1" applyProtection="1">
      <alignment horizontal="center" vertical="center"/>
      <protection locked="0"/>
    </xf>
    <xf numFmtId="0" fontId="37" fillId="0" borderId="4" xfId="0" applyFont="1" applyBorder="1" applyAlignment="1" applyProtection="1">
      <alignment horizontal="center" vertical="center" wrapText="1"/>
    </xf>
    <xf numFmtId="0" fontId="37" fillId="0" borderId="5" xfId="0" applyFont="1" applyBorder="1" applyAlignment="1" applyProtection="1">
      <alignment horizontal="center" vertical="center" wrapText="1"/>
    </xf>
    <xf numFmtId="0" fontId="38" fillId="0" borderId="5" xfId="0" applyFont="1" applyBorder="1" applyAlignment="1">
      <alignment horizontal="right" vertical="center" readingOrder="2"/>
    </xf>
    <xf numFmtId="4" fontId="37" fillId="0" borderId="5" xfId="0" applyNumberFormat="1" applyFont="1" applyBorder="1" applyAlignment="1" applyProtection="1">
      <alignment vertical="center" wrapText="1"/>
      <protection locked="0"/>
    </xf>
    <xf numFmtId="4" fontId="0" fillId="0" borderId="5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0" fontId="37" fillId="0" borderId="4" xfId="0" quotePrefix="1" applyFont="1" applyBorder="1" applyAlignment="1" applyProtection="1">
      <alignment horizontal="center" vertical="center" wrapText="1"/>
    </xf>
    <xf numFmtId="0" fontId="37" fillId="0" borderId="5" xfId="0" applyFont="1" applyBorder="1" applyAlignment="1" applyProtection="1">
      <alignment horizontal="right" vertical="center" wrapText="1"/>
    </xf>
    <xf numFmtId="0" fontId="37" fillId="22" borderId="4" xfId="0" applyFont="1" applyFill="1" applyBorder="1" applyAlignment="1" applyProtection="1">
      <alignment horizontal="center" vertical="center" wrapText="1"/>
    </xf>
    <xf numFmtId="0" fontId="37" fillId="22" borderId="5" xfId="0" applyFont="1" applyFill="1" applyBorder="1" applyAlignment="1" applyProtection="1">
      <alignment horizontal="center" vertical="center" wrapText="1"/>
    </xf>
    <xf numFmtId="0" fontId="39" fillId="22" borderId="5" xfId="0" applyFont="1" applyFill="1" applyBorder="1" applyAlignment="1" applyProtection="1">
      <alignment horizontal="right" vertical="center" wrapText="1"/>
    </xf>
    <xf numFmtId="4" fontId="0" fillId="22" borderId="5" xfId="0" applyNumberFormat="1" applyFont="1" applyFill="1" applyBorder="1" applyAlignment="1">
      <alignment vertical="center"/>
    </xf>
    <xf numFmtId="4" fontId="0" fillId="22" borderId="6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37" fillId="21" borderId="4" xfId="0" applyFont="1" applyFill="1" applyBorder="1" applyAlignment="1" applyProtection="1">
      <alignment horizontal="center" vertical="center" wrapText="1"/>
    </xf>
    <xf numFmtId="0" fontId="37" fillId="21" borderId="5" xfId="0" applyFont="1" applyFill="1" applyBorder="1" applyAlignment="1" applyProtection="1">
      <alignment horizontal="center" vertical="center" wrapText="1"/>
    </xf>
    <xf numFmtId="0" fontId="39" fillId="21" borderId="5" xfId="0" applyFont="1" applyFill="1" applyBorder="1" applyAlignment="1" applyProtection="1">
      <alignment horizontal="right" vertical="center" wrapText="1"/>
    </xf>
    <xf numFmtId="4" fontId="27" fillId="21" borderId="5" xfId="0" applyNumberFormat="1" applyFont="1" applyFill="1" applyBorder="1" applyAlignment="1" applyProtection="1">
      <alignment vertical="center" wrapText="1"/>
      <protection locked="0"/>
    </xf>
    <xf numFmtId="4" fontId="27" fillId="21" borderId="6" xfId="0" applyNumberFormat="1" applyFont="1" applyFill="1" applyBorder="1" applyAlignment="1" applyProtection="1">
      <alignment vertical="center" wrapText="1"/>
      <protection locked="0"/>
    </xf>
    <xf numFmtId="0" fontId="37" fillId="22" borderId="5" xfId="0" applyFont="1" applyFill="1" applyBorder="1" applyAlignment="1" applyProtection="1">
      <alignment horizontal="right" vertical="center" wrapText="1"/>
    </xf>
    <xf numFmtId="0" fontId="37" fillId="23" borderId="4" xfId="0" applyFont="1" applyFill="1" applyBorder="1" applyAlignment="1" applyProtection="1">
      <alignment horizontal="center" vertical="center" wrapText="1"/>
    </xf>
    <xf numFmtId="0" fontId="37" fillId="23" borderId="5" xfId="0" applyFont="1" applyFill="1" applyBorder="1" applyAlignment="1" applyProtection="1">
      <alignment horizontal="center" vertical="center" wrapText="1"/>
    </xf>
    <xf numFmtId="0" fontId="39" fillId="23" borderId="5" xfId="0" applyFont="1" applyFill="1" applyBorder="1" applyAlignment="1" applyProtection="1">
      <alignment horizontal="right" vertical="center" wrapText="1"/>
    </xf>
    <xf numFmtId="4" fontId="27" fillId="23" borderId="5" xfId="0" applyNumberFormat="1" applyFont="1" applyFill="1" applyBorder="1" applyAlignment="1" applyProtection="1">
      <alignment vertical="center" wrapText="1"/>
      <protection locked="0"/>
    </xf>
    <xf numFmtId="4" fontId="27" fillId="23" borderId="6" xfId="0" applyNumberFormat="1" applyFont="1" applyFill="1" applyBorder="1" applyAlignment="1" applyProtection="1">
      <alignment vertical="center" wrapText="1"/>
      <protection locked="0"/>
    </xf>
    <xf numFmtId="4" fontId="25" fillId="0" borderId="5" xfId="0" applyNumberFormat="1" applyFont="1" applyBorder="1" applyAlignment="1" applyProtection="1">
      <alignment vertical="center" wrapText="1"/>
      <protection locked="0"/>
    </xf>
    <xf numFmtId="0" fontId="37" fillId="0" borderId="5" xfId="0" quotePrefix="1" applyFont="1" applyBorder="1" applyAlignment="1" applyProtection="1">
      <alignment horizontal="center" vertical="center" wrapText="1"/>
    </xf>
    <xf numFmtId="4" fontId="0" fillId="0" borderId="26" xfId="0" applyNumberFormat="1" applyFont="1" applyBorder="1" applyAlignment="1">
      <alignment vertical="center"/>
    </xf>
    <xf numFmtId="0" fontId="37" fillId="22" borderId="5" xfId="0" quotePrefix="1" applyFont="1" applyFill="1" applyBorder="1" applyAlignment="1" applyProtection="1">
      <alignment horizontal="center" vertical="center" wrapText="1"/>
    </xf>
    <xf numFmtId="0" fontId="37" fillId="23" borderId="5" xfId="0" applyFont="1" applyFill="1" applyBorder="1" applyAlignment="1" applyProtection="1">
      <alignment horizontal="left" vertical="center" wrapText="1"/>
    </xf>
    <xf numFmtId="0" fontId="37" fillId="24" borderId="7" xfId="0" applyFont="1" applyFill="1" applyBorder="1" applyAlignment="1" applyProtection="1">
      <alignment horizontal="center" vertical="center" wrapText="1"/>
    </xf>
    <xf numFmtId="0" fontId="37" fillId="24" borderId="8" xfId="0" applyFont="1" applyFill="1" applyBorder="1" applyAlignment="1" applyProtection="1">
      <alignment horizontal="center" vertical="center" wrapText="1"/>
    </xf>
    <xf numFmtId="0" fontId="37" fillId="24" borderId="8" xfId="0" applyFont="1" applyFill="1" applyBorder="1" applyAlignment="1" applyProtection="1">
      <alignment horizontal="right" vertical="center" wrapText="1"/>
    </xf>
    <xf numFmtId="0" fontId="39" fillId="24" borderId="8" xfId="0" applyFont="1" applyFill="1" applyBorder="1" applyAlignment="1" applyProtection="1">
      <alignment horizontal="right" vertical="center" wrapText="1"/>
    </xf>
    <xf numFmtId="4" fontId="27" fillId="24" borderId="8" xfId="0" applyNumberFormat="1" applyFont="1" applyFill="1" applyBorder="1" applyAlignment="1" applyProtection="1">
      <alignment vertical="center" wrapText="1"/>
      <protection locked="0"/>
    </xf>
    <xf numFmtId="4" fontId="27" fillId="24" borderId="9" xfId="0" applyNumberFormat="1" applyFont="1" applyFill="1" applyBorder="1" applyAlignment="1" applyProtection="1">
      <alignment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right" vertical="center" wrapText="1"/>
    </xf>
    <xf numFmtId="0" fontId="39" fillId="0" borderId="0" xfId="0" applyFont="1" applyFill="1" applyBorder="1" applyAlignment="1" applyProtection="1">
      <alignment horizontal="right" vertical="center" wrapText="1"/>
    </xf>
    <xf numFmtId="4" fontId="27" fillId="0" borderId="0" xfId="0" applyNumberFormat="1" applyFont="1" applyFill="1" applyBorder="1" applyAlignment="1" applyProtection="1">
      <alignment vertical="center" wrapText="1"/>
      <protection locked="0"/>
    </xf>
    <xf numFmtId="0" fontId="31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22" fillId="2" borderId="31" xfId="0" applyFont="1" applyFill="1" applyBorder="1" applyAlignment="1" applyProtection="1">
      <alignment horizontal="center" vertical="center" textRotation="90"/>
    </xf>
    <xf numFmtId="0" fontId="22" fillId="2" borderId="32" xfId="0" applyFont="1" applyFill="1" applyBorder="1" applyAlignment="1" applyProtection="1">
      <alignment horizontal="center" vertical="center" textRotation="90"/>
    </xf>
    <xf numFmtId="0" fontId="41" fillId="2" borderId="32" xfId="0" applyFont="1" applyFill="1" applyBorder="1" applyAlignment="1">
      <alignment horizontal="center" vertical="center"/>
    </xf>
    <xf numFmtId="0" fontId="42" fillId="2" borderId="32" xfId="0" applyFont="1" applyFill="1" applyBorder="1" applyAlignment="1">
      <alignment horizontal="center" vertical="center"/>
    </xf>
    <xf numFmtId="0" fontId="42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 applyProtection="1">
      <alignment horizontal="center" vertical="center" textRotation="90"/>
    </xf>
    <xf numFmtId="0" fontId="41" fillId="2" borderId="5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 wrapText="1"/>
    </xf>
    <xf numFmtId="0" fontId="43" fillId="2" borderId="35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44" fillId="0" borderId="5" xfId="0" applyFont="1" applyBorder="1" applyAlignment="1">
      <alignment horizontal="right" vertical="center" wrapText="1"/>
    </xf>
    <xf numFmtId="4" fontId="23" fillId="0" borderId="5" xfId="0" applyNumberFormat="1" applyFont="1" applyBorder="1" applyAlignment="1" applyProtection="1">
      <alignment vertical="center" wrapText="1"/>
      <protection locked="0"/>
    </xf>
    <xf numFmtId="0" fontId="23" fillId="0" borderId="3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0" fontId="44" fillId="0" borderId="5" xfId="0" applyFont="1" applyBorder="1" applyAlignment="1">
      <alignment horizontal="right" vertical="center"/>
    </xf>
    <xf numFmtId="49" fontId="23" fillId="0" borderId="5" xfId="0" applyNumberFormat="1" applyFont="1" applyBorder="1" applyAlignment="1">
      <alignment horizontal="center" vertical="center" wrapText="1" readingOrder="2"/>
    </xf>
    <xf numFmtId="0" fontId="45" fillId="19" borderId="36" xfId="0" applyFont="1" applyFill="1" applyBorder="1" applyAlignment="1">
      <alignment horizontal="center" vertical="center"/>
    </xf>
    <xf numFmtId="0" fontId="45" fillId="19" borderId="37" xfId="0" applyFont="1" applyFill="1" applyBorder="1" applyAlignment="1">
      <alignment horizontal="center" vertical="center"/>
    </xf>
    <xf numFmtId="0" fontId="45" fillId="19" borderId="20" xfId="0" applyFont="1" applyFill="1" applyBorder="1" applyAlignment="1">
      <alignment horizontal="center" vertical="center"/>
    </xf>
    <xf numFmtId="4" fontId="46" fillId="19" borderId="5" xfId="0" applyNumberFormat="1" applyFont="1" applyFill="1" applyBorder="1" applyAlignment="1" applyProtection="1">
      <alignment vertical="center" wrapText="1"/>
      <protection locked="0"/>
    </xf>
    <xf numFmtId="4" fontId="46" fillId="19" borderId="35" xfId="0" applyNumberFormat="1" applyFont="1" applyFill="1" applyBorder="1" applyAlignment="1" applyProtection="1">
      <alignment vertical="center" wrapText="1"/>
      <protection locked="0"/>
    </xf>
    <xf numFmtId="0" fontId="45" fillId="20" borderId="38" xfId="0" applyFont="1" applyFill="1" applyBorder="1" applyAlignment="1">
      <alignment horizontal="center" vertical="center"/>
    </xf>
    <xf numFmtId="0" fontId="45" fillId="20" borderId="39" xfId="0" applyFont="1" applyFill="1" applyBorder="1" applyAlignment="1">
      <alignment horizontal="center" vertical="center"/>
    </xf>
    <xf numFmtId="0" fontId="45" fillId="20" borderId="40" xfId="0" applyFont="1" applyFill="1" applyBorder="1" applyAlignment="1">
      <alignment horizontal="center" vertical="center"/>
    </xf>
    <xf numFmtId="4" fontId="46" fillId="20" borderId="41" xfId="0" applyNumberFormat="1" applyFont="1" applyFill="1" applyBorder="1" applyAlignment="1" applyProtection="1">
      <alignment vertical="center" wrapText="1"/>
      <protection locked="0"/>
    </xf>
  </cellXfs>
  <cellStyles count="142">
    <cellStyle name="20 % - Accent1 2" xfId="3"/>
    <cellStyle name="20 % - Accent2 2" xfId="4"/>
    <cellStyle name="20 % - Accent3 2" xfId="5"/>
    <cellStyle name="20 % - Accent4 2" xfId="6"/>
    <cellStyle name="20 % - Accent5 2" xfId="7"/>
    <cellStyle name="20 % - Accent6 2" xfId="8"/>
    <cellStyle name="40 % - Accent1 2" xfId="9"/>
    <cellStyle name="40 % - Accent2 2" xfId="10"/>
    <cellStyle name="40 % - Accent3 2" xfId="11"/>
    <cellStyle name="40 % - Accent4 2" xfId="12"/>
    <cellStyle name="40 % - Accent5 2" xfId="13"/>
    <cellStyle name="40 % - Accent6 2" xfId="14"/>
    <cellStyle name="60 % - Accent1 2" xfId="15"/>
    <cellStyle name="60 % - Accent2 2" xfId="16"/>
    <cellStyle name="60 % - Accent3 2" xfId="17"/>
    <cellStyle name="60 % - Accent4 2" xfId="18"/>
    <cellStyle name="60 % - Accent5 2" xfId="19"/>
    <cellStyle name="60 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Avertissement 2" xfId="27"/>
    <cellStyle name="Calcul 2" xfId="28"/>
    <cellStyle name="Cellule liée 2" xfId="29"/>
    <cellStyle name="Commentaire 2" xfId="30"/>
    <cellStyle name="Entrée 2" xfId="31"/>
    <cellStyle name="Euro" xfId="32"/>
    <cellStyle name="Euro 2" xfId="33"/>
    <cellStyle name="Insatisfaisant 2" xfId="34"/>
    <cellStyle name="Milliers" xfId="1" builtinId="3"/>
    <cellStyle name="Milliers 12" xfId="35"/>
    <cellStyle name="Milliers 2" xfId="36"/>
    <cellStyle name="Milliers 2 2" xfId="37"/>
    <cellStyle name="Milliers 2 3" xfId="38"/>
    <cellStyle name="Milliers 3" xfId="39"/>
    <cellStyle name="Milliers 3 2" xfId="40"/>
    <cellStyle name="Milliers 3 2 10" xfId="41"/>
    <cellStyle name="Milliers 3 2 11" xfId="42"/>
    <cellStyle name="Milliers 3 2 2" xfId="43"/>
    <cellStyle name="Milliers 3 2 2 2" xfId="44"/>
    <cellStyle name="Milliers 3 2 3" xfId="45"/>
    <cellStyle name="Milliers 3 2 3 2" xfId="46"/>
    <cellStyle name="Milliers 3 2 4" xfId="47"/>
    <cellStyle name="Milliers 3 2 5" xfId="48"/>
    <cellStyle name="Milliers 3 2 6" xfId="49"/>
    <cellStyle name="Milliers 3 2 7" xfId="50"/>
    <cellStyle name="Milliers 3 2 8" xfId="51"/>
    <cellStyle name="Milliers 3 2 9" xfId="52"/>
    <cellStyle name="Milliers 3 3" xfId="53"/>
    <cellStyle name="Milliers 3 3 2" xfId="54"/>
    <cellStyle name="Milliers 3 3 3" xfId="55"/>
    <cellStyle name="Milliers 3 3 4" xfId="56"/>
    <cellStyle name="Milliers 3 3 5" xfId="57"/>
    <cellStyle name="Milliers 3 3 6" xfId="58"/>
    <cellStyle name="Milliers 3 3 7" xfId="59"/>
    <cellStyle name="Milliers 3 4" xfId="60"/>
    <cellStyle name="Milliers 3 5" xfId="61"/>
    <cellStyle name="Milliers 3 6" xfId="62"/>
    <cellStyle name="Milliers 3 7" xfId="63"/>
    <cellStyle name="Milliers 3 8" xfId="64"/>
    <cellStyle name="Milliers 3 9" xfId="65"/>
    <cellStyle name="Milliers 4" xfId="66"/>
    <cellStyle name="Milliers 4 2" xfId="67"/>
    <cellStyle name="Milliers 4 3" xfId="68"/>
    <cellStyle name="Milliers 4 4" xfId="69"/>
    <cellStyle name="Milliers 4 5" xfId="70"/>
    <cellStyle name="Milliers 4 6" xfId="71"/>
    <cellStyle name="Milliers 4 7" xfId="72"/>
    <cellStyle name="Milliers 5" xfId="73"/>
    <cellStyle name="Milliers 5 2" xfId="74"/>
    <cellStyle name="Milliers 5 3" xfId="75"/>
    <cellStyle name="Milliers 5 4" xfId="76"/>
    <cellStyle name="Milliers 5 5" xfId="77"/>
    <cellStyle name="Milliers 5 6" xfId="78"/>
    <cellStyle name="Milliers 5 7" xfId="79"/>
    <cellStyle name="Milliers 6" xfId="141"/>
    <cellStyle name="Milliers 6 2" xfId="80"/>
    <cellStyle name="Milliers 6 3" xfId="81"/>
    <cellStyle name="Milliers 6 4" xfId="82"/>
    <cellStyle name="Milliers 6 5" xfId="83"/>
    <cellStyle name="Milliers 6 6" xfId="84"/>
    <cellStyle name="Milliers 6 7" xfId="85"/>
    <cellStyle name="Monétaire 2" xfId="86"/>
    <cellStyle name="Monétaire 2 2" xfId="87"/>
    <cellStyle name="Monétaire 3" xfId="88"/>
    <cellStyle name="Monétaire 3 2" xfId="89"/>
    <cellStyle name="Monétaire 4" xfId="90"/>
    <cellStyle name="Neutre 2" xfId="91"/>
    <cellStyle name="Normal" xfId="0" builtinId="0"/>
    <cellStyle name="Normal 11" xfId="92"/>
    <cellStyle name="Normal 2" xfId="93"/>
    <cellStyle name="Normal 2 2" xfId="94"/>
    <cellStyle name="Normal 2 2 2" xfId="95"/>
    <cellStyle name="Normal 2 2 3" xfId="96"/>
    <cellStyle name="Normal 2 3" xfId="97"/>
    <cellStyle name="Normal 2 3 2" xfId="98"/>
    <cellStyle name="Normal 2 4" xfId="99"/>
    <cellStyle name="Normal 2_compte administratif conseil et interieur 2011 VF1" xfId="100"/>
    <cellStyle name="Normal 3" xfId="101"/>
    <cellStyle name="Normal 3 2" xfId="102"/>
    <cellStyle name="Normal 3 2 2" xfId="103"/>
    <cellStyle name="Normal 3 3" xfId="104"/>
    <cellStyle name="Normal 3 3 2" xfId="105"/>
    <cellStyle name="Normal 3 4" xfId="106"/>
    <cellStyle name="Normal 3 5" xfId="107"/>
    <cellStyle name="Normal 3 6" xfId="108"/>
    <cellStyle name="Normal 3 7" xfId="109"/>
    <cellStyle name="Normal 3 8" xfId="110"/>
    <cellStyle name="Normal 3 9" xfId="2"/>
    <cellStyle name="Normal 4" xfId="111"/>
    <cellStyle name="Normal 4 2" xfId="112"/>
    <cellStyle name="Normal 4 3" xfId="113"/>
    <cellStyle name="Normal 4 4" xfId="114"/>
    <cellStyle name="Normal 4 5" xfId="115"/>
    <cellStyle name="Normal 4 6" xfId="116"/>
    <cellStyle name="Normal 4 7" xfId="117"/>
    <cellStyle name="Normal 4 8" xfId="118"/>
    <cellStyle name="Normal 4 9" xfId="119"/>
    <cellStyle name="Normal 5" xfId="120"/>
    <cellStyle name="Normal 5 2" xfId="121"/>
    <cellStyle name="Normal 5 3" xfId="122"/>
    <cellStyle name="Normal 5 4" xfId="123"/>
    <cellStyle name="Normal 5 5" xfId="124"/>
    <cellStyle name="Normal 5 6" xfId="125"/>
    <cellStyle name="Normal 5 7" xfId="126"/>
    <cellStyle name="Normal 5 8" xfId="127"/>
    <cellStyle name="Normal 6" xfId="128"/>
    <cellStyle name="Normal 7" xfId="129"/>
    <cellStyle name="Normal 8" xfId="130"/>
    <cellStyle name="Satisfaisant 2" xfId="131"/>
    <cellStyle name="Sortie 2" xfId="132"/>
    <cellStyle name="Texte explicatif 2" xfId="133"/>
    <cellStyle name="Titre 2" xfId="134"/>
    <cellStyle name="Titre 1 2" xfId="135"/>
    <cellStyle name="Titre 2 2" xfId="136"/>
    <cellStyle name="Titre 3 2" xfId="137"/>
    <cellStyle name="Titre 4 2" xfId="138"/>
    <cellStyle name="Total 2" xfId="139"/>
    <cellStyle name="Vérification 2" xfId="1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76200</xdr:rowOff>
    </xdr:from>
    <xdr:to>
      <xdr:col>3</xdr:col>
      <xdr:colOff>714376</xdr:colOff>
      <xdr:row>4</xdr:row>
      <xdr:rowOff>216695</xdr:rowOff>
    </xdr:to>
    <xdr:sp macro="" textlink="">
      <xdr:nvSpPr>
        <xdr:cNvPr id="2" name="ZoneTexte 1"/>
        <xdr:cNvSpPr txBox="1"/>
      </xdr:nvSpPr>
      <xdr:spPr>
        <a:xfrm flipH="1">
          <a:off x="12489018074" y="76200"/>
          <a:ext cx="2009775" cy="1512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/>
          <a:r>
            <a:rPr lang="ar-MA" sz="1200" b="1" i="0">
              <a:solidFill>
                <a:schemeClr val="dk1"/>
              </a:solidFill>
              <a:latin typeface="+mn-lt"/>
              <a:ea typeface="+mn-ea"/>
              <a:cs typeface="+mn-cs"/>
            </a:rPr>
            <a:t>    الـمملكة الـمغربية</a:t>
          </a:r>
          <a:endParaRPr lang="fr-FR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200" b="1" i="0">
              <a:solidFill>
                <a:schemeClr val="dk1"/>
              </a:solidFill>
              <a:latin typeface="+mn-lt"/>
              <a:ea typeface="+mn-ea"/>
              <a:cs typeface="+mn-cs"/>
            </a:rPr>
            <a:t>وزارة الـــــــــــــــــداخـــلية</a:t>
          </a:r>
          <a:endParaRPr lang="fr-FR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200" b="1" i="0">
              <a:solidFill>
                <a:schemeClr val="dk1"/>
              </a:solidFill>
              <a:latin typeface="+mn-lt"/>
              <a:ea typeface="+mn-ea"/>
              <a:cs typeface="+mn-cs"/>
            </a:rPr>
            <a:t>ولاية جهة فاس مكناس </a:t>
          </a:r>
          <a:endParaRPr lang="fr-FR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200" b="1" i="0">
              <a:solidFill>
                <a:schemeClr val="dk1"/>
              </a:solidFill>
              <a:latin typeface="+mn-lt"/>
              <a:ea typeface="+mn-ea"/>
              <a:cs typeface="+mn-cs"/>
            </a:rPr>
            <a:t>عمالة مكناس</a:t>
          </a:r>
          <a:endParaRPr lang="fr-FR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200" b="1" i="0">
              <a:solidFill>
                <a:schemeClr val="dk1"/>
              </a:solidFill>
              <a:latin typeface="+mn-lt"/>
              <a:ea typeface="+mn-ea"/>
              <a:cs typeface="+mn-cs"/>
            </a:rPr>
            <a:t>جماعة  لمكناس</a:t>
          </a:r>
          <a:endParaRPr lang="fr-FR" sz="1200"/>
        </a:p>
        <a:p>
          <a:pPr algn="ctr" rtl="0"/>
          <a:r>
            <a:rPr lang="ar-MA" sz="1200" b="1" i="0">
              <a:solidFill>
                <a:schemeClr val="dk1"/>
              </a:solidFill>
              <a:latin typeface="+mn-lt"/>
              <a:ea typeface="+mn-ea"/>
              <a:cs typeface="+mn-cs"/>
            </a:rPr>
            <a:t>قسم</a:t>
          </a:r>
          <a:r>
            <a:rPr lang="ar-MA" sz="12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شؤون الميزانية</a:t>
          </a:r>
          <a:endParaRPr lang="fr-FR" sz="1200"/>
        </a:p>
        <a:p>
          <a:pPr algn="ctr" rtl="0"/>
          <a:r>
            <a:rPr lang="ar-MA" sz="12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 نية</a:t>
          </a:r>
          <a:endParaRPr lang="ar-MA" sz="12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ar-MA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</xdr:row>
      <xdr:rowOff>171450</xdr:rowOff>
    </xdr:to>
    <xdr:sp macro="" textlink="">
      <xdr:nvSpPr>
        <xdr:cNvPr id="3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476988000" y="0"/>
          <a:ext cx="0" cy="857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fr-FR" sz="1800" b="0" i="0" u="sng" strike="noStrike" baseline="0">
              <a:solidFill>
                <a:srgbClr val="000000"/>
              </a:solidFill>
              <a:latin typeface="Broadway BT" pitchFamily="82" charset="0"/>
            </a:rPr>
            <a:t>ETAT DES DEPENSES DE FONCTIONNEMENT</a:t>
          </a:r>
        </a:p>
      </xdr:txBody>
    </xdr:sp>
    <xdr:clientData/>
  </xdr:twoCellAnchor>
  <xdr:twoCellAnchor>
    <xdr:from>
      <xdr:col>10</xdr:col>
      <xdr:colOff>0</xdr:colOff>
      <xdr:row>0</xdr:row>
      <xdr:rowOff>83342</xdr:rowOff>
    </xdr:from>
    <xdr:to>
      <xdr:col>10</xdr:col>
      <xdr:colOff>0</xdr:colOff>
      <xdr:row>4</xdr:row>
      <xdr:rowOff>154780</xdr:rowOff>
    </xdr:to>
    <xdr:sp macro="" textlink="">
      <xdr:nvSpPr>
        <xdr:cNvPr id="4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476988000" y="83342"/>
          <a:ext cx="0" cy="1443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ahoma"/>
              <a:cs typeface="Tahoma"/>
            </a:rPr>
            <a:t> ROYAUME DU MAROC</a:t>
          </a: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ahoma"/>
              <a:cs typeface="Tahoma"/>
            </a:rPr>
            <a:t>COMMUNE  DE MEKNES</a:t>
          </a: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ahoma"/>
              <a:cs typeface="Tahoma"/>
            </a:rPr>
            <a:t>DIVISION DES AFFAIRES BUDGETAIRES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ahoma"/>
              <a:cs typeface="Tahoma"/>
            </a:rPr>
            <a:t>SERVICE DU BUDGET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</xdr:rowOff>
    </xdr:from>
    <xdr:to>
      <xdr:col>5</xdr:col>
      <xdr:colOff>9525</xdr:colOff>
      <xdr:row>5</xdr:row>
      <xdr:rowOff>361950</xdr:rowOff>
    </xdr:to>
    <xdr:sp macro="" textlink="">
      <xdr:nvSpPr>
        <xdr:cNvPr id="2" name="ZoneTexte 1"/>
        <xdr:cNvSpPr txBox="1"/>
      </xdr:nvSpPr>
      <xdr:spPr>
        <a:xfrm>
          <a:off x="12485284275" y="1"/>
          <a:ext cx="2066924" cy="1600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الـمملكة الـمغربية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وزارة الـــــــــــــــــداخـــلية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ولاية جهة فاس مكناس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عمالة مكناس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جماعة  لمكناس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قسم</a:t>
          </a:r>
          <a:r>
            <a:rPr lang="ar-MA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شؤون الميزانية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 نية</a:t>
          </a:r>
          <a:endParaRPr lang="ar-MA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endParaRPr lang="ar-MA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2" name="Texte 8"/>
        <xdr:cNvSpPr txBox="1">
          <a:spLocks noChangeArrowheads="1"/>
        </xdr:cNvSpPr>
      </xdr:nvSpPr>
      <xdr:spPr bwMode="auto">
        <a:xfrm>
          <a:off x="124769880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10</xdr:col>
      <xdr:colOff>0</xdr:colOff>
      <xdr:row>59</xdr:row>
      <xdr:rowOff>0</xdr:rowOff>
    </xdr:from>
    <xdr:to>
      <xdr:col>10</xdr:col>
      <xdr:colOff>0</xdr:colOff>
      <xdr:row>59</xdr:row>
      <xdr:rowOff>0</xdr:rowOff>
    </xdr:to>
    <xdr:sp macro="" textlink="">
      <xdr:nvSpPr>
        <xdr:cNvPr id="3" name="Texte 16"/>
        <xdr:cNvSpPr txBox="1">
          <a:spLocks noChangeArrowheads="1"/>
        </xdr:cNvSpPr>
      </xdr:nvSpPr>
      <xdr:spPr bwMode="auto">
        <a:xfrm>
          <a:off x="12476988000" y="16706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10</xdr:col>
      <xdr:colOff>0</xdr:colOff>
      <xdr:row>66</xdr:row>
      <xdr:rowOff>368300</xdr:rowOff>
    </xdr:from>
    <xdr:to>
      <xdr:col>10</xdr:col>
      <xdr:colOff>0</xdr:colOff>
      <xdr:row>66</xdr:row>
      <xdr:rowOff>368300</xdr:rowOff>
    </xdr:to>
    <xdr:sp macro="" textlink="">
      <xdr:nvSpPr>
        <xdr:cNvPr id="4" name="Texte 17"/>
        <xdr:cNvSpPr txBox="1">
          <a:spLocks noChangeArrowheads="1"/>
        </xdr:cNvSpPr>
      </xdr:nvSpPr>
      <xdr:spPr bwMode="auto">
        <a:xfrm>
          <a:off x="12476988000" y="189134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10</xdr:col>
      <xdr:colOff>0</xdr:colOff>
      <xdr:row>72</xdr:row>
      <xdr:rowOff>377825</xdr:rowOff>
    </xdr:from>
    <xdr:to>
      <xdr:col>10</xdr:col>
      <xdr:colOff>0</xdr:colOff>
      <xdr:row>72</xdr:row>
      <xdr:rowOff>377825</xdr:rowOff>
    </xdr:to>
    <xdr:sp macro="" textlink="">
      <xdr:nvSpPr>
        <xdr:cNvPr id="5" name="Texte 15"/>
        <xdr:cNvSpPr txBox="1">
          <a:spLocks noChangeArrowheads="1"/>
        </xdr:cNvSpPr>
      </xdr:nvSpPr>
      <xdr:spPr bwMode="auto">
        <a:xfrm>
          <a:off x="12476988000" y="205708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10</xdr:col>
      <xdr:colOff>0</xdr:colOff>
      <xdr:row>32</xdr:row>
      <xdr:rowOff>6350</xdr:rowOff>
    </xdr:from>
    <xdr:to>
      <xdr:col>10</xdr:col>
      <xdr:colOff>0</xdr:colOff>
      <xdr:row>32</xdr:row>
      <xdr:rowOff>6350</xdr:rowOff>
    </xdr:to>
    <xdr:sp macro="" textlink="">
      <xdr:nvSpPr>
        <xdr:cNvPr id="6" name="Texte 8"/>
        <xdr:cNvSpPr txBox="1">
          <a:spLocks noChangeArrowheads="1"/>
        </xdr:cNvSpPr>
      </xdr:nvSpPr>
      <xdr:spPr bwMode="auto">
        <a:xfrm flipH="1">
          <a:off x="12476988000" y="9255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10</xdr:col>
      <xdr:colOff>0</xdr:colOff>
      <xdr:row>86</xdr:row>
      <xdr:rowOff>368300</xdr:rowOff>
    </xdr:from>
    <xdr:to>
      <xdr:col>10</xdr:col>
      <xdr:colOff>0</xdr:colOff>
      <xdr:row>86</xdr:row>
      <xdr:rowOff>368300</xdr:rowOff>
    </xdr:to>
    <xdr:sp macro="" textlink="">
      <xdr:nvSpPr>
        <xdr:cNvPr id="7" name="Texte 16"/>
        <xdr:cNvSpPr txBox="1">
          <a:spLocks noChangeArrowheads="1"/>
        </xdr:cNvSpPr>
      </xdr:nvSpPr>
      <xdr:spPr bwMode="auto">
        <a:xfrm flipH="1">
          <a:off x="12476988000" y="24437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98</xdr:row>
      <xdr:rowOff>0</xdr:rowOff>
    </xdr:to>
    <xdr:sp macro="" textlink="">
      <xdr:nvSpPr>
        <xdr:cNvPr id="8" name="Texte 15"/>
        <xdr:cNvSpPr txBox="1">
          <a:spLocks noChangeArrowheads="1"/>
        </xdr:cNvSpPr>
      </xdr:nvSpPr>
      <xdr:spPr bwMode="auto">
        <a:xfrm flipH="1">
          <a:off x="12476988000" y="274796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0</xdr:col>
      <xdr:colOff>85728</xdr:colOff>
      <xdr:row>0</xdr:row>
      <xdr:rowOff>95251</xdr:rowOff>
    </xdr:from>
    <xdr:to>
      <xdr:col>3</xdr:col>
      <xdr:colOff>647701</xdr:colOff>
      <xdr:row>4</xdr:row>
      <xdr:rowOff>47626</xdr:rowOff>
    </xdr:to>
    <xdr:sp macro="" textlink="">
      <xdr:nvSpPr>
        <xdr:cNvPr id="9" name="ZoneTexte 8"/>
        <xdr:cNvSpPr txBox="1"/>
      </xdr:nvSpPr>
      <xdr:spPr>
        <a:xfrm flipH="1">
          <a:off x="12486465374" y="95251"/>
          <a:ext cx="1847848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0"/>
          <a:endParaRPr lang="fr-F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    الـمملكة الـمغربية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وزارة الـــــــــــــــــداخـــلية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ولاية جهة فاس مكناس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عمالة مكناس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جماعة  لمكناس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قسم</a:t>
          </a:r>
          <a:r>
            <a:rPr lang="ar-MA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شؤون الميزانية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 نية</a:t>
          </a:r>
          <a:endParaRPr lang="ar-MA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endParaRPr lang="ar-MA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vail\BUDGET\Taoufik\2020\ETAT%20FINANC%20DES%20RECET%20%20DEPEN%202017%20ET%202019-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ép,fonc ar"/>
      <sheetName val="Dep fonct 08-2018"/>
      <sheetName val="recet,fonct ar"/>
      <sheetName val="recet fonct 08-2018"/>
      <sheetName val="dep equi 08-2017"/>
      <sheetName val="dep,equ ar"/>
      <sheetName val="Rec. Fonct°"/>
      <sheetName val="Dép. Fonct° "/>
      <sheetName val="Rec.EQUIP"/>
      <sheetName val="dep.EQUIP"/>
      <sheetName val="Rec. Eq.2017"/>
      <sheetName val="dep.EQUIP prév"/>
      <sheetName val="dépense fonct"/>
      <sheetName val="Dépense equip"/>
      <sheetName val="Rec fonct"/>
      <sheetName val="Programmation"/>
      <sheetName val="Prog indice"/>
      <sheetName val="recap general"/>
    </sheetNames>
    <sheetDataSet>
      <sheetData sheetId="0"/>
      <sheetData sheetId="1">
        <row r="8">
          <cell r="C8">
            <v>1188426.6299999999</v>
          </cell>
          <cell r="D8">
            <v>1188426.6299999999</v>
          </cell>
          <cell r="E8">
            <v>998200</v>
          </cell>
          <cell r="F8">
            <v>998200</v>
          </cell>
          <cell r="G8">
            <v>919200</v>
          </cell>
          <cell r="H8">
            <v>612800</v>
          </cell>
        </row>
        <row r="9">
          <cell r="C9">
            <v>50000</v>
          </cell>
          <cell r="D9">
            <v>50000</v>
          </cell>
          <cell r="E9">
            <v>50000</v>
          </cell>
          <cell r="F9">
            <v>50000</v>
          </cell>
          <cell r="G9">
            <v>0</v>
          </cell>
          <cell r="H9">
            <v>0</v>
          </cell>
        </row>
        <row r="10">
          <cell r="C10">
            <v>22430</v>
          </cell>
          <cell r="D10">
            <v>22430</v>
          </cell>
          <cell r="E10">
            <v>3094</v>
          </cell>
          <cell r="F10">
            <v>3094</v>
          </cell>
          <cell r="G10">
            <v>0</v>
          </cell>
          <cell r="H10">
            <v>0</v>
          </cell>
        </row>
        <row r="11">
          <cell r="C11">
            <v>26520</v>
          </cell>
          <cell r="D11">
            <v>26520</v>
          </cell>
          <cell r="E11">
            <v>32880</v>
          </cell>
          <cell r="F11">
            <v>31920</v>
          </cell>
          <cell r="G11">
            <v>16080</v>
          </cell>
          <cell r="H11">
            <v>15600</v>
          </cell>
        </row>
        <row r="12">
          <cell r="C12">
            <v>130800</v>
          </cell>
          <cell r="D12">
            <v>88500</v>
          </cell>
          <cell r="E12">
            <v>58800</v>
          </cell>
          <cell r="F12">
            <v>58800</v>
          </cell>
          <cell r="G12">
            <v>0</v>
          </cell>
          <cell r="H12">
            <v>0</v>
          </cell>
        </row>
        <row r="13">
          <cell r="C13">
            <v>11559.6</v>
          </cell>
          <cell r="D13">
            <v>0</v>
          </cell>
          <cell r="E13">
            <v>50306.49</v>
          </cell>
          <cell r="F13">
            <v>50306.49</v>
          </cell>
          <cell r="G13">
            <v>44904.6</v>
          </cell>
          <cell r="H13">
            <v>44460</v>
          </cell>
        </row>
        <row r="14">
          <cell r="C14">
            <v>0</v>
          </cell>
          <cell r="D14">
            <v>0</v>
          </cell>
          <cell r="E14">
            <v>341772</v>
          </cell>
          <cell r="F14">
            <v>341772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198000</v>
          </cell>
          <cell r="D16">
            <v>198000</v>
          </cell>
          <cell r="E16">
            <v>68200</v>
          </cell>
          <cell r="F16">
            <v>68200</v>
          </cell>
          <cell r="G16">
            <v>346747.54</v>
          </cell>
          <cell r="H16">
            <v>0</v>
          </cell>
        </row>
        <row r="17">
          <cell r="C17">
            <v>797280</v>
          </cell>
          <cell r="D17">
            <v>797280</v>
          </cell>
          <cell r="E17">
            <v>1507516.8</v>
          </cell>
          <cell r="F17">
            <v>1507516.8</v>
          </cell>
          <cell r="G17">
            <v>1002566.4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25000</v>
          </cell>
          <cell r="D20">
            <v>0</v>
          </cell>
          <cell r="E20">
            <v>25000</v>
          </cell>
          <cell r="F20">
            <v>0</v>
          </cell>
          <cell r="G20">
            <v>25000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C27">
            <v>67289.990000000005</v>
          </cell>
          <cell r="D27">
            <v>67289.990000000005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42042</v>
          </cell>
          <cell r="D31">
            <v>42042</v>
          </cell>
          <cell r="E31">
            <v>40546</v>
          </cell>
          <cell r="F31">
            <v>40546</v>
          </cell>
          <cell r="G31">
            <v>36887.22</v>
          </cell>
          <cell r="H31">
            <v>17780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19740</v>
          </cell>
          <cell r="D34">
            <v>19740</v>
          </cell>
          <cell r="E34">
            <v>38652</v>
          </cell>
          <cell r="F34">
            <v>38652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100601775.76000001</v>
          </cell>
          <cell r="D42">
            <v>100601775.76000001</v>
          </cell>
          <cell r="E42">
            <v>96568833.599999994</v>
          </cell>
          <cell r="F42">
            <v>96568833.599999994</v>
          </cell>
          <cell r="G42">
            <v>99677447.079999998</v>
          </cell>
          <cell r="H42">
            <v>66689642.649999999</v>
          </cell>
        </row>
        <row r="43">
          <cell r="C43">
            <v>970014.03</v>
          </cell>
          <cell r="D43">
            <v>970014.03</v>
          </cell>
          <cell r="E43">
            <v>1446548.85</v>
          </cell>
          <cell r="F43">
            <v>1446548.85</v>
          </cell>
          <cell r="G43">
            <v>1500000</v>
          </cell>
          <cell r="H43">
            <v>1029284.53</v>
          </cell>
        </row>
        <row r="44">
          <cell r="C44">
            <v>1449788</v>
          </cell>
          <cell r="D44">
            <v>1449788</v>
          </cell>
          <cell r="E44">
            <v>1306281.04</v>
          </cell>
          <cell r="F44">
            <v>1306281.04</v>
          </cell>
          <cell r="G44">
            <v>1500000</v>
          </cell>
          <cell r="H44">
            <v>141.87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6280638.5300000003</v>
          </cell>
          <cell r="D46">
            <v>6280638.5300000003</v>
          </cell>
          <cell r="E46">
            <v>5945493.5700000003</v>
          </cell>
          <cell r="F46">
            <v>5945493.5700000003</v>
          </cell>
          <cell r="G46">
            <v>5875292.4400000004</v>
          </cell>
          <cell r="H46">
            <v>3871653.11</v>
          </cell>
        </row>
        <row r="47">
          <cell r="C47">
            <v>2199379.6</v>
          </cell>
          <cell r="D47">
            <v>2199379.6</v>
          </cell>
          <cell r="E47">
            <v>999360</v>
          </cell>
          <cell r="F47">
            <v>929360</v>
          </cell>
          <cell r="G47">
            <v>736000</v>
          </cell>
          <cell r="H47">
            <v>653920</v>
          </cell>
        </row>
        <row r="48">
          <cell r="C48">
            <v>9929395.6500000004</v>
          </cell>
          <cell r="D48">
            <v>9929395.6500000004</v>
          </cell>
          <cell r="E48">
            <v>11061550.65</v>
          </cell>
          <cell r="F48">
            <v>11061550.65</v>
          </cell>
          <cell r="G48">
            <v>12420707.949999999</v>
          </cell>
          <cell r="H48">
            <v>8289696.4299999997</v>
          </cell>
        </row>
        <row r="49">
          <cell r="C49">
            <v>54550.46</v>
          </cell>
          <cell r="D49">
            <v>54550.46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C50">
            <v>2321171.86</v>
          </cell>
          <cell r="D50">
            <v>2321171.86</v>
          </cell>
          <cell r="E50">
            <v>2232204.09</v>
          </cell>
          <cell r="F50">
            <v>2232204.09</v>
          </cell>
          <cell r="G50">
            <v>2280790.15</v>
          </cell>
          <cell r="H50">
            <v>1516759.63</v>
          </cell>
        </row>
        <row r="51">
          <cell r="C51">
            <v>4350</v>
          </cell>
          <cell r="D51">
            <v>4350</v>
          </cell>
          <cell r="E51">
            <v>3335.93</v>
          </cell>
          <cell r="F51">
            <v>3335.93</v>
          </cell>
          <cell r="G51">
            <v>15000</v>
          </cell>
          <cell r="H51">
            <v>2400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628971</v>
          </cell>
          <cell r="D53">
            <v>36000</v>
          </cell>
          <cell r="E53">
            <v>1121472</v>
          </cell>
          <cell r="F53">
            <v>1077840</v>
          </cell>
          <cell r="G53">
            <v>43632</v>
          </cell>
          <cell r="H53">
            <v>0</v>
          </cell>
        </row>
        <row r="54">
          <cell r="C54">
            <v>451460</v>
          </cell>
          <cell r="D54">
            <v>357960</v>
          </cell>
          <cell r="E54">
            <v>429500</v>
          </cell>
          <cell r="F54">
            <v>426820</v>
          </cell>
          <cell r="G54">
            <v>316220</v>
          </cell>
          <cell r="H54">
            <v>309420</v>
          </cell>
        </row>
        <row r="55">
          <cell r="C55">
            <v>95100</v>
          </cell>
          <cell r="D55">
            <v>72300</v>
          </cell>
          <cell r="E55">
            <v>43800</v>
          </cell>
          <cell r="F55">
            <v>43800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G62">
            <v>172032</v>
          </cell>
          <cell r="H62">
            <v>0</v>
          </cell>
        </row>
        <row r="63">
          <cell r="C63">
            <v>80628</v>
          </cell>
          <cell r="D63">
            <v>80628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118436.64</v>
          </cell>
          <cell r="H66">
            <v>117264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C68">
            <v>0</v>
          </cell>
          <cell r="D68">
            <v>0</v>
          </cell>
          <cell r="E68">
            <v>37812</v>
          </cell>
          <cell r="F68">
            <v>37812</v>
          </cell>
          <cell r="G68">
            <v>0</v>
          </cell>
          <cell r="H68">
            <v>0</v>
          </cell>
        </row>
        <row r="69">
          <cell r="C69">
            <v>1605223.7200000002</v>
          </cell>
          <cell r="D69">
            <v>898141.2</v>
          </cell>
          <cell r="E69">
            <v>2050468.6</v>
          </cell>
          <cell r="F69">
            <v>1981151.22</v>
          </cell>
          <cell r="G69">
            <v>390399.58</v>
          </cell>
          <cell r="H69">
            <v>386293.6</v>
          </cell>
        </row>
        <row r="70">
          <cell r="C70">
            <v>351696</v>
          </cell>
          <cell r="D70">
            <v>351696</v>
          </cell>
          <cell r="E70">
            <v>309264</v>
          </cell>
          <cell r="F70">
            <v>309264</v>
          </cell>
          <cell r="G70">
            <v>177737.37</v>
          </cell>
          <cell r="H70">
            <v>0</v>
          </cell>
        </row>
        <row r="71">
          <cell r="C71">
            <v>1500000</v>
          </cell>
          <cell r="D71">
            <v>1500000</v>
          </cell>
          <cell r="E71">
            <v>1000000</v>
          </cell>
          <cell r="F71">
            <v>1000000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200000</v>
          </cell>
          <cell r="F72">
            <v>200000</v>
          </cell>
          <cell r="G72">
            <v>0</v>
          </cell>
          <cell r="H72">
            <v>0</v>
          </cell>
        </row>
        <row r="73">
          <cell r="C73">
            <v>0</v>
          </cell>
          <cell r="D73">
            <v>0</v>
          </cell>
          <cell r="E73">
            <v>100000</v>
          </cell>
          <cell r="F73">
            <v>100000</v>
          </cell>
          <cell r="G73">
            <v>0</v>
          </cell>
          <cell r="H73">
            <v>0</v>
          </cell>
        </row>
        <row r="74">
          <cell r="C74">
            <v>328697.89999999997</v>
          </cell>
          <cell r="D74">
            <v>324194.59999999998</v>
          </cell>
          <cell r="E74">
            <v>321951.51</v>
          </cell>
          <cell r="F74">
            <v>317448.21000000002</v>
          </cell>
          <cell r="G74">
            <v>325125.99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C76">
            <v>120240</v>
          </cell>
          <cell r="D76">
            <v>120240</v>
          </cell>
          <cell r="E76">
            <v>334309.2</v>
          </cell>
          <cell r="F76">
            <v>153600</v>
          </cell>
          <cell r="G76">
            <v>180709.2</v>
          </cell>
          <cell r="H76">
            <v>0</v>
          </cell>
        </row>
        <row r="77">
          <cell r="C77">
            <v>368448</v>
          </cell>
          <cell r="D77">
            <v>106521.60000000001</v>
          </cell>
          <cell r="E77">
            <v>413427.6</v>
          </cell>
          <cell r="F77">
            <v>251236.8</v>
          </cell>
          <cell r="G77">
            <v>162190.79999999999</v>
          </cell>
          <cell r="H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>
            <v>0</v>
          </cell>
          <cell r="D79">
            <v>0</v>
          </cell>
          <cell r="E79">
            <v>146040</v>
          </cell>
          <cell r="F79">
            <v>146040</v>
          </cell>
          <cell r="G79">
            <v>0</v>
          </cell>
          <cell r="H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C81">
            <v>546000</v>
          </cell>
          <cell r="D81">
            <v>546000</v>
          </cell>
          <cell r="E81">
            <v>611074.80000000005</v>
          </cell>
          <cell r="F81">
            <v>611074.80000000005</v>
          </cell>
          <cell r="G81">
            <v>663170.04</v>
          </cell>
          <cell r="H81">
            <v>0</v>
          </cell>
        </row>
        <row r="82">
          <cell r="C82">
            <v>0</v>
          </cell>
          <cell r="D82">
            <v>0</v>
          </cell>
          <cell r="E82">
            <v>119688</v>
          </cell>
          <cell r="F82">
            <v>119688</v>
          </cell>
          <cell r="G82">
            <v>0</v>
          </cell>
          <cell r="H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C84">
            <v>581940</v>
          </cell>
          <cell r="D84">
            <v>271200</v>
          </cell>
          <cell r="E84">
            <v>548292</v>
          </cell>
          <cell r="F84">
            <v>0</v>
          </cell>
          <cell r="G84">
            <v>548292</v>
          </cell>
          <cell r="H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C88">
            <v>0</v>
          </cell>
          <cell r="D88">
            <v>0</v>
          </cell>
          <cell r="E88">
            <v>47112</v>
          </cell>
          <cell r="F88">
            <v>47112</v>
          </cell>
          <cell r="G88">
            <v>0</v>
          </cell>
          <cell r="H88">
            <v>0</v>
          </cell>
        </row>
        <row r="89">
          <cell r="C89">
            <v>185844</v>
          </cell>
          <cell r="D89">
            <v>185844</v>
          </cell>
          <cell r="E89">
            <v>103200</v>
          </cell>
          <cell r="F89">
            <v>103200</v>
          </cell>
          <cell r="G89">
            <v>0</v>
          </cell>
          <cell r="H89">
            <v>0</v>
          </cell>
        </row>
        <row r="90">
          <cell r="C90">
            <v>15750</v>
          </cell>
          <cell r="D90">
            <v>15750</v>
          </cell>
          <cell r="E90">
            <v>0</v>
          </cell>
          <cell r="F90">
            <v>0</v>
          </cell>
          <cell r="G90">
            <v>24543</v>
          </cell>
          <cell r="H90">
            <v>24300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C92">
            <v>192000</v>
          </cell>
          <cell r="D92">
            <v>192000</v>
          </cell>
          <cell r="E92">
            <v>556200</v>
          </cell>
          <cell r="F92">
            <v>0</v>
          </cell>
          <cell r="G92">
            <v>556200</v>
          </cell>
          <cell r="H92">
            <v>0</v>
          </cell>
        </row>
        <row r="93">
          <cell r="C93">
            <v>198250</v>
          </cell>
          <cell r="D93">
            <v>98250</v>
          </cell>
          <cell r="E93">
            <v>250000</v>
          </cell>
          <cell r="F93">
            <v>250000</v>
          </cell>
          <cell r="G93">
            <v>150000</v>
          </cell>
          <cell r="H93">
            <v>0</v>
          </cell>
        </row>
        <row r="94">
          <cell r="C94">
            <v>253100</v>
          </cell>
          <cell r="D94">
            <v>170400</v>
          </cell>
          <cell r="E94">
            <v>284960</v>
          </cell>
          <cell r="F94">
            <v>41600</v>
          </cell>
          <cell r="G94">
            <v>283093.40000000002</v>
          </cell>
          <cell r="H94">
            <v>200000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C96">
            <v>1643400</v>
          </cell>
          <cell r="D96">
            <v>1643400</v>
          </cell>
          <cell r="E96">
            <v>2000000</v>
          </cell>
          <cell r="F96">
            <v>2000000</v>
          </cell>
          <cell r="G96">
            <v>2000000</v>
          </cell>
          <cell r="H96">
            <v>2000000</v>
          </cell>
        </row>
        <row r="97">
          <cell r="C97">
            <v>1826000</v>
          </cell>
          <cell r="D97">
            <v>1826000</v>
          </cell>
          <cell r="E97">
            <v>1500000</v>
          </cell>
          <cell r="F97">
            <v>1500000</v>
          </cell>
          <cell r="G97">
            <v>1500000</v>
          </cell>
          <cell r="H97">
            <v>1500000</v>
          </cell>
        </row>
        <row r="98">
          <cell r="C98">
            <v>1000000</v>
          </cell>
          <cell r="D98">
            <v>1000000</v>
          </cell>
          <cell r="E98">
            <v>1000000</v>
          </cell>
          <cell r="F98">
            <v>1000000</v>
          </cell>
          <cell r="G98">
            <v>1000000</v>
          </cell>
          <cell r="H98">
            <v>1000000</v>
          </cell>
        </row>
        <row r="99">
          <cell r="C99">
            <v>199500</v>
          </cell>
          <cell r="D99">
            <v>199500</v>
          </cell>
          <cell r="E99">
            <v>238875</v>
          </cell>
          <cell r="F99">
            <v>238875</v>
          </cell>
          <cell r="G99">
            <v>199500</v>
          </cell>
          <cell r="H99">
            <v>199500</v>
          </cell>
        </row>
        <row r="100">
          <cell r="C100">
            <v>0</v>
          </cell>
          <cell r="D100">
            <v>0</v>
          </cell>
          <cell r="E100">
            <v>63544.77</v>
          </cell>
          <cell r="F100">
            <v>0</v>
          </cell>
          <cell r="G100">
            <v>127089.54</v>
          </cell>
          <cell r="H100">
            <v>0</v>
          </cell>
        </row>
        <row r="101">
          <cell r="C101">
            <v>271574.39999999997</v>
          </cell>
          <cell r="D101">
            <v>271574.40000000002</v>
          </cell>
          <cell r="E101">
            <v>292958.40000000002</v>
          </cell>
          <cell r="F101">
            <v>287904</v>
          </cell>
          <cell r="G101">
            <v>177710.4</v>
          </cell>
          <cell r="H101">
            <v>164952</v>
          </cell>
        </row>
        <row r="102">
          <cell r="C102">
            <v>300000</v>
          </cell>
          <cell r="D102">
            <v>0</v>
          </cell>
          <cell r="E102">
            <v>300000</v>
          </cell>
          <cell r="F102">
            <v>0</v>
          </cell>
          <cell r="G102">
            <v>300000</v>
          </cell>
          <cell r="H102">
            <v>0</v>
          </cell>
        </row>
        <row r="103">
          <cell r="C103">
            <v>19755161.870000001</v>
          </cell>
          <cell r="D103">
            <v>19755161.870000001</v>
          </cell>
          <cell r="E103">
            <v>18202860.600000001</v>
          </cell>
          <cell r="F103">
            <v>18202860.600000001</v>
          </cell>
          <cell r="G103">
            <v>17173033.489999998</v>
          </cell>
          <cell r="H103">
            <v>17173033.489999998</v>
          </cell>
        </row>
        <row r="105">
          <cell r="C105">
            <v>1600000</v>
          </cell>
          <cell r="D105">
            <v>1600000</v>
          </cell>
          <cell r="E105">
            <v>1600000</v>
          </cell>
          <cell r="F105">
            <v>1600000</v>
          </cell>
          <cell r="G105">
            <v>0</v>
          </cell>
          <cell r="H105">
            <v>0</v>
          </cell>
        </row>
        <row r="106">
          <cell r="C106">
            <v>500000</v>
          </cell>
          <cell r="D106">
            <v>500000</v>
          </cell>
          <cell r="E106">
            <v>500000</v>
          </cell>
          <cell r="F106">
            <v>500000</v>
          </cell>
          <cell r="G106">
            <v>0</v>
          </cell>
          <cell r="H106">
            <v>0</v>
          </cell>
        </row>
        <row r="107">
          <cell r="C107">
            <v>200000</v>
          </cell>
          <cell r="D107">
            <v>200000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C108">
            <v>1564140</v>
          </cell>
          <cell r="D108">
            <v>1564140</v>
          </cell>
          <cell r="E108">
            <v>1626000</v>
          </cell>
          <cell r="F108">
            <v>1590000</v>
          </cell>
          <cell r="G108">
            <v>840000</v>
          </cell>
          <cell r="H108">
            <v>834000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>
            <v>599765.25</v>
          </cell>
          <cell r="D111">
            <v>599765.25</v>
          </cell>
          <cell r="E111">
            <v>599765.25</v>
          </cell>
          <cell r="F111">
            <v>599765.25</v>
          </cell>
          <cell r="G111">
            <v>600000</v>
          </cell>
          <cell r="H111">
            <v>593745</v>
          </cell>
        </row>
        <row r="112">
          <cell r="C112">
            <v>683710</v>
          </cell>
          <cell r="D112">
            <v>683710</v>
          </cell>
          <cell r="E112">
            <v>880000</v>
          </cell>
          <cell r="F112">
            <v>856000</v>
          </cell>
          <cell r="G112">
            <v>32000</v>
          </cell>
          <cell r="H112">
            <v>32000</v>
          </cell>
        </row>
        <row r="113">
          <cell r="C113">
            <v>4291827</v>
          </cell>
          <cell r="D113">
            <v>4291827</v>
          </cell>
          <cell r="E113">
            <v>4338000</v>
          </cell>
          <cell r="F113">
            <v>4330000</v>
          </cell>
          <cell r="G113">
            <v>3018000</v>
          </cell>
          <cell r="H113">
            <v>2018000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C115">
            <v>199986</v>
          </cell>
          <cell r="D115">
            <v>199986</v>
          </cell>
          <cell r="E115">
            <v>198000</v>
          </cell>
          <cell r="F115">
            <v>198000</v>
          </cell>
          <cell r="G115">
            <v>325058.40000000002</v>
          </cell>
          <cell r="H115">
            <v>321840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>
            <v>399511.15</v>
          </cell>
          <cell r="D121">
            <v>0</v>
          </cell>
          <cell r="E121">
            <v>736981.24</v>
          </cell>
          <cell r="F121">
            <v>736981.24</v>
          </cell>
          <cell r="G121">
            <v>400000</v>
          </cell>
          <cell r="H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C123">
            <v>119275</v>
          </cell>
          <cell r="D123">
            <v>60555</v>
          </cell>
          <cell r="E123">
            <v>131440</v>
          </cell>
          <cell r="F123">
            <v>31195</v>
          </cell>
          <cell r="G123">
            <v>154785</v>
          </cell>
          <cell r="H123">
            <v>54350</v>
          </cell>
        </row>
        <row r="124">
          <cell r="C124">
            <v>288180</v>
          </cell>
          <cell r="D124">
            <v>100050</v>
          </cell>
          <cell r="E124">
            <v>315390</v>
          </cell>
          <cell r="F124">
            <v>0</v>
          </cell>
          <cell r="G124">
            <v>460830</v>
          </cell>
          <cell r="H124">
            <v>180000</v>
          </cell>
        </row>
        <row r="125">
          <cell r="C125">
            <v>148992.29999999999</v>
          </cell>
          <cell r="D125">
            <v>148992.29999999999</v>
          </cell>
          <cell r="E125">
            <v>197852</v>
          </cell>
          <cell r="F125">
            <v>197852</v>
          </cell>
          <cell r="G125">
            <v>0</v>
          </cell>
          <cell r="H125">
            <v>0</v>
          </cell>
        </row>
        <row r="126">
          <cell r="C126">
            <v>0</v>
          </cell>
          <cell r="D126">
            <v>0</v>
          </cell>
          <cell r="E126">
            <v>99000</v>
          </cell>
          <cell r="F126">
            <v>99000</v>
          </cell>
          <cell r="G126">
            <v>99990</v>
          </cell>
          <cell r="H126">
            <v>99000</v>
          </cell>
        </row>
        <row r="127">
          <cell r="C127">
            <v>92524.08</v>
          </cell>
          <cell r="D127">
            <v>0</v>
          </cell>
          <cell r="E127">
            <v>92001.53</v>
          </cell>
          <cell r="F127">
            <v>91608</v>
          </cell>
          <cell r="G127">
            <v>98765.14</v>
          </cell>
          <cell r="H127">
            <v>97401.53</v>
          </cell>
        </row>
        <row r="128">
          <cell r="C128">
            <v>28050</v>
          </cell>
          <cell r="D128">
            <v>28050</v>
          </cell>
          <cell r="E128">
            <v>0</v>
          </cell>
          <cell r="F128">
            <v>0</v>
          </cell>
          <cell r="G128">
            <v>28839.54</v>
          </cell>
          <cell r="H128">
            <v>28554</v>
          </cell>
        </row>
        <row r="129">
          <cell r="C129">
            <v>2027230.91</v>
          </cell>
          <cell r="D129">
            <v>1803063.29</v>
          </cell>
          <cell r="E129">
            <v>224167.62</v>
          </cell>
          <cell r="F129">
            <v>0</v>
          </cell>
          <cell r="G129">
            <v>224167.62</v>
          </cell>
          <cell r="H129">
            <v>155302</v>
          </cell>
        </row>
        <row r="130">
          <cell r="C130">
            <v>2501099</v>
          </cell>
          <cell r="D130">
            <v>2282099</v>
          </cell>
          <cell r="E130">
            <v>2719000</v>
          </cell>
          <cell r="F130">
            <v>2580000</v>
          </cell>
          <cell r="G130">
            <v>771093.42</v>
          </cell>
          <cell r="H130">
            <v>736093.42</v>
          </cell>
        </row>
        <row r="131">
          <cell r="C131">
            <v>359212.5</v>
          </cell>
          <cell r="D131">
            <v>155492.46</v>
          </cell>
          <cell r="E131">
            <v>516918.54</v>
          </cell>
          <cell r="F131">
            <v>105021.54</v>
          </cell>
          <cell r="G131">
            <v>411897</v>
          </cell>
          <cell r="H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170084</v>
          </cell>
          <cell r="H135">
            <v>0</v>
          </cell>
        </row>
        <row r="136">
          <cell r="C136">
            <v>199800</v>
          </cell>
          <cell r="D136">
            <v>199800</v>
          </cell>
          <cell r="E136">
            <v>188500</v>
          </cell>
          <cell r="F136">
            <v>188500</v>
          </cell>
          <cell r="G136">
            <v>110292</v>
          </cell>
          <cell r="H136">
            <v>109200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C138">
            <v>137250</v>
          </cell>
          <cell r="D138">
            <v>0</v>
          </cell>
          <cell r="E138">
            <v>1337607.24</v>
          </cell>
          <cell r="F138">
            <v>417595.2</v>
          </cell>
          <cell r="G138">
            <v>1321062.8400000001</v>
          </cell>
          <cell r="H138">
            <v>771259.2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C140">
            <v>125160</v>
          </cell>
          <cell r="D140">
            <v>0</v>
          </cell>
          <cell r="E140">
            <v>125160</v>
          </cell>
          <cell r="F140">
            <v>125160</v>
          </cell>
          <cell r="G140">
            <v>0</v>
          </cell>
          <cell r="H140">
            <v>0</v>
          </cell>
        </row>
        <row r="141">
          <cell r="C141">
            <v>6489744.1999999993</v>
          </cell>
          <cell r="D141">
            <v>6489744.2000000002</v>
          </cell>
          <cell r="E141">
            <v>5737929.8600000003</v>
          </cell>
          <cell r="F141">
            <v>5737929.8600000003</v>
          </cell>
          <cell r="G141">
            <v>2039723.28</v>
          </cell>
          <cell r="H141">
            <v>58128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>
            <v>8992747.1999999993</v>
          </cell>
          <cell r="D144">
            <v>4591761.88</v>
          </cell>
          <cell r="E144">
            <v>12218874.529999999</v>
          </cell>
          <cell r="F144">
            <v>10544333.890000001</v>
          </cell>
          <cell r="G144">
            <v>2131860.64</v>
          </cell>
          <cell r="H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C146">
            <v>424782</v>
          </cell>
          <cell r="D146">
            <v>0</v>
          </cell>
          <cell r="E146">
            <v>424782</v>
          </cell>
          <cell r="F146">
            <v>0</v>
          </cell>
          <cell r="G146">
            <v>424782</v>
          </cell>
          <cell r="H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C148">
            <v>166200</v>
          </cell>
          <cell r="D148">
            <v>166200</v>
          </cell>
          <cell r="E148">
            <v>285312</v>
          </cell>
          <cell r="F148">
            <v>285312</v>
          </cell>
          <cell r="G148">
            <v>824000</v>
          </cell>
          <cell r="H148">
            <v>0</v>
          </cell>
        </row>
        <row r="149">
          <cell r="C149">
            <v>7190280</v>
          </cell>
          <cell r="D149">
            <v>7190280</v>
          </cell>
          <cell r="E149">
            <v>3430812</v>
          </cell>
          <cell r="F149">
            <v>3430812</v>
          </cell>
          <cell r="G149">
            <v>0</v>
          </cell>
          <cell r="H149">
            <v>0</v>
          </cell>
        </row>
        <row r="150">
          <cell r="C150">
            <v>27930000</v>
          </cell>
          <cell r="D150">
            <v>27930000</v>
          </cell>
          <cell r="E150">
            <v>30000000</v>
          </cell>
          <cell r="F150">
            <v>30000000</v>
          </cell>
          <cell r="G150">
            <v>30000000</v>
          </cell>
          <cell r="H150">
            <v>0</v>
          </cell>
        </row>
        <row r="151">
          <cell r="C151">
            <v>636100</v>
          </cell>
          <cell r="D151">
            <v>636100</v>
          </cell>
          <cell r="E151">
            <v>1000000</v>
          </cell>
          <cell r="F151">
            <v>1000000</v>
          </cell>
          <cell r="G151">
            <v>1000000</v>
          </cell>
          <cell r="H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2000000</v>
          </cell>
          <cell r="H154">
            <v>1000000</v>
          </cell>
        </row>
        <row r="156">
          <cell r="C156">
            <v>249166.68</v>
          </cell>
          <cell r="D156">
            <v>6924.2</v>
          </cell>
          <cell r="E156">
            <v>360009.48</v>
          </cell>
          <cell r="F156">
            <v>360009.48</v>
          </cell>
          <cell r="G156">
            <v>15348</v>
          </cell>
          <cell r="H156">
            <v>15348</v>
          </cell>
        </row>
        <row r="157">
          <cell r="E157">
            <v>354755.56</v>
          </cell>
          <cell r="F157">
            <v>354755.56</v>
          </cell>
          <cell r="G157">
            <v>451420</v>
          </cell>
          <cell r="H157">
            <v>451420</v>
          </cell>
        </row>
        <row r="158">
          <cell r="C158">
            <v>20000</v>
          </cell>
          <cell r="D158">
            <v>20000</v>
          </cell>
          <cell r="E158">
            <v>0</v>
          </cell>
          <cell r="F158">
            <v>0</v>
          </cell>
        </row>
        <row r="159">
          <cell r="C159">
            <v>4763249.1300000008</v>
          </cell>
          <cell r="D159">
            <v>4620559.2299999995</v>
          </cell>
          <cell r="E159">
            <v>1544057.32</v>
          </cell>
          <cell r="F159">
            <v>1530699.64</v>
          </cell>
          <cell r="G159">
            <v>1023471.24</v>
          </cell>
          <cell r="H159">
            <v>761948.94</v>
          </cell>
        </row>
        <row r="160">
          <cell r="C160">
            <v>308853.03000000003</v>
          </cell>
          <cell r="D160">
            <v>151519.71</v>
          </cell>
          <cell r="E160">
            <v>482292.32</v>
          </cell>
          <cell r="F160">
            <v>242292.32</v>
          </cell>
          <cell r="G160">
            <v>604101.35</v>
          </cell>
          <cell r="H160">
            <v>300970.23999999999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C163">
            <v>3472000</v>
          </cell>
          <cell r="D163">
            <v>3472000</v>
          </cell>
          <cell r="E163">
            <v>3742500</v>
          </cell>
          <cell r="F163">
            <v>3742500</v>
          </cell>
          <cell r="G163">
            <v>2000000</v>
          </cell>
          <cell r="H163">
            <v>2000000</v>
          </cell>
        </row>
        <row r="164">
          <cell r="C164">
            <v>4500000</v>
          </cell>
          <cell r="D164">
            <v>4500000</v>
          </cell>
          <cell r="E164">
            <v>5000000</v>
          </cell>
          <cell r="F164">
            <v>5000000</v>
          </cell>
          <cell r="G164">
            <v>5000000</v>
          </cell>
          <cell r="H164">
            <v>5000000</v>
          </cell>
        </row>
        <row r="165">
          <cell r="C165">
            <v>3571000</v>
          </cell>
          <cell r="D165">
            <v>3571000</v>
          </cell>
          <cell r="E165">
            <v>3871000</v>
          </cell>
          <cell r="F165">
            <v>3871000</v>
          </cell>
          <cell r="G165">
            <v>1000000</v>
          </cell>
          <cell r="H165">
            <v>1000000</v>
          </cell>
        </row>
        <row r="166">
          <cell r="C166">
            <v>10000000</v>
          </cell>
          <cell r="D166">
            <v>9440000</v>
          </cell>
          <cell r="E166">
            <v>10560000</v>
          </cell>
          <cell r="F166">
            <v>10560000</v>
          </cell>
          <cell r="G166">
            <v>0</v>
          </cell>
          <cell r="H166">
            <v>0</v>
          </cell>
        </row>
        <row r="167">
          <cell r="C167">
            <v>0</v>
          </cell>
          <cell r="D167">
            <v>0</v>
          </cell>
          <cell r="E167">
            <v>500000</v>
          </cell>
          <cell r="F167">
            <v>500000</v>
          </cell>
          <cell r="G167">
            <v>0</v>
          </cell>
          <cell r="H167">
            <v>0</v>
          </cell>
        </row>
        <row r="168">
          <cell r="C168">
            <v>3952560</v>
          </cell>
          <cell r="D168">
            <v>3783560</v>
          </cell>
          <cell r="E168">
            <v>3636960</v>
          </cell>
          <cell r="F168">
            <v>3491960</v>
          </cell>
          <cell r="G168">
            <v>199500</v>
          </cell>
          <cell r="H168">
            <v>199500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C170">
            <v>98746253.909999996</v>
          </cell>
          <cell r="D170">
            <v>62820766.119999997</v>
          </cell>
          <cell r="E170">
            <v>120734263.58</v>
          </cell>
          <cell r="F170">
            <v>117022562.3</v>
          </cell>
          <cell r="G170">
            <v>131455252.38</v>
          </cell>
          <cell r="H170">
            <v>60209952.170000002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C172">
            <v>1500000</v>
          </cell>
          <cell r="D172">
            <v>0</v>
          </cell>
          <cell r="E172">
            <v>3000000</v>
          </cell>
          <cell r="F172">
            <v>3000000</v>
          </cell>
          <cell r="G172">
            <v>0</v>
          </cell>
          <cell r="H172">
            <v>0</v>
          </cell>
        </row>
        <row r="173">
          <cell r="C173">
            <v>0</v>
          </cell>
          <cell r="D173">
            <v>0</v>
          </cell>
          <cell r="E173">
            <v>100000</v>
          </cell>
          <cell r="F173">
            <v>0</v>
          </cell>
          <cell r="G173">
            <v>100000</v>
          </cell>
          <cell r="H173">
            <v>0</v>
          </cell>
        </row>
      </sheetData>
      <sheetData sheetId="2"/>
      <sheetData sheetId="3">
        <row r="8">
          <cell r="F8">
            <v>1431000</v>
          </cell>
          <cell r="G8">
            <v>0</v>
          </cell>
          <cell r="H8">
            <v>1217750</v>
          </cell>
          <cell r="I8">
            <v>0</v>
          </cell>
          <cell r="J8">
            <v>870000</v>
          </cell>
          <cell r="K8">
            <v>0</v>
          </cell>
        </row>
        <row r="9">
          <cell r="F9">
            <v>1490600</v>
          </cell>
          <cell r="G9">
            <v>0</v>
          </cell>
          <cell r="H9">
            <v>1426000</v>
          </cell>
          <cell r="I9">
            <v>0</v>
          </cell>
          <cell r="J9">
            <v>747000</v>
          </cell>
          <cell r="K9">
            <v>0</v>
          </cell>
        </row>
        <row r="10">
          <cell r="F10">
            <v>1160</v>
          </cell>
          <cell r="G10">
            <v>0</v>
          </cell>
          <cell r="H10">
            <v>0</v>
          </cell>
          <cell r="I10">
            <v>0</v>
          </cell>
          <cell r="J10">
            <v>775</v>
          </cell>
          <cell r="K10">
            <v>0</v>
          </cell>
        </row>
        <row r="11">
          <cell r="F11">
            <v>26720</v>
          </cell>
          <cell r="G11">
            <v>0</v>
          </cell>
          <cell r="H11">
            <v>32800</v>
          </cell>
          <cell r="I11">
            <v>0</v>
          </cell>
          <cell r="J11">
            <v>18810</v>
          </cell>
          <cell r="K11">
            <v>0</v>
          </cell>
        </row>
        <row r="12">
          <cell r="F12">
            <v>370754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</row>
        <row r="13">
          <cell r="F13">
            <v>40000</v>
          </cell>
          <cell r="G13">
            <v>0</v>
          </cell>
          <cell r="H13">
            <v>17100</v>
          </cell>
          <cell r="I13">
            <v>0</v>
          </cell>
          <cell r="K13">
            <v>0</v>
          </cell>
        </row>
        <row r="14">
          <cell r="F14">
            <v>59600</v>
          </cell>
          <cell r="G14">
            <v>0</v>
          </cell>
          <cell r="H14">
            <v>85650</v>
          </cell>
          <cell r="I14">
            <v>0</v>
          </cell>
          <cell r="J14">
            <v>58275</v>
          </cell>
          <cell r="K14">
            <v>0</v>
          </cell>
        </row>
        <row r="15">
          <cell r="F15">
            <v>600000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</row>
        <row r="17">
          <cell r="F17">
            <v>64000</v>
          </cell>
          <cell r="G17">
            <v>0</v>
          </cell>
          <cell r="H17">
            <v>1710</v>
          </cell>
          <cell r="I17">
            <v>0</v>
          </cell>
          <cell r="K17">
            <v>0</v>
          </cell>
        </row>
        <row r="18">
          <cell r="F18">
            <v>27282.18</v>
          </cell>
          <cell r="G18">
            <v>0</v>
          </cell>
          <cell r="H18">
            <v>24432.21</v>
          </cell>
          <cell r="I18">
            <v>0</v>
          </cell>
          <cell r="J18">
            <v>14886.6</v>
          </cell>
          <cell r="K18">
            <v>0</v>
          </cell>
        </row>
        <row r="19">
          <cell r="F19">
            <v>616110</v>
          </cell>
          <cell r="G19">
            <v>0</v>
          </cell>
          <cell r="H19">
            <v>555000</v>
          </cell>
          <cell r="I19">
            <v>0</v>
          </cell>
          <cell r="J19">
            <v>390315</v>
          </cell>
          <cell r="K19">
            <v>0</v>
          </cell>
        </row>
        <row r="20">
          <cell r="F20">
            <v>172756000</v>
          </cell>
          <cell r="G20">
            <v>0</v>
          </cell>
          <cell r="H20">
            <v>172756000</v>
          </cell>
          <cell r="I20">
            <v>0</v>
          </cell>
          <cell r="J20">
            <v>129566997</v>
          </cell>
          <cell r="K20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</row>
        <row r="23">
          <cell r="F23">
            <v>30483.75</v>
          </cell>
          <cell r="G23">
            <v>0</v>
          </cell>
          <cell r="H23">
            <v>20841.25</v>
          </cell>
          <cell r="I23">
            <v>0</v>
          </cell>
          <cell r="J23">
            <v>5990</v>
          </cell>
          <cell r="K23">
            <v>0</v>
          </cell>
        </row>
        <row r="24">
          <cell r="F24">
            <v>0</v>
          </cell>
          <cell r="G24">
            <v>700</v>
          </cell>
          <cell r="H24">
            <v>0</v>
          </cell>
          <cell r="I24">
            <v>700</v>
          </cell>
          <cell r="K24">
            <v>700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</row>
        <row r="28">
          <cell r="F28">
            <v>0</v>
          </cell>
          <cell r="G28">
            <v>878113.5</v>
          </cell>
          <cell r="H28">
            <v>0</v>
          </cell>
          <cell r="I28">
            <v>878113.5</v>
          </cell>
          <cell r="K28">
            <v>878113.5</v>
          </cell>
        </row>
        <row r="29">
          <cell r="F29">
            <v>1570</v>
          </cell>
          <cell r="G29">
            <v>0</v>
          </cell>
          <cell r="H29">
            <v>1700</v>
          </cell>
          <cell r="I29">
            <v>0</v>
          </cell>
          <cell r="J29">
            <v>610</v>
          </cell>
          <cell r="K29">
            <v>0</v>
          </cell>
        </row>
        <row r="30">
          <cell r="F30">
            <v>185060</v>
          </cell>
          <cell r="G30">
            <v>0</v>
          </cell>
          <cell r="H30">
            <v>276750</v>
          </cell>
          <cell r="I30">
            <v>0</v>
          </cell>
          <cell r="J30">
            <v>5490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</row>
        <row r="32">
          <cell r="F32">
            <v>1432629.72</v>
          </cell>
          <cell r="G32">
            <v>1177446.24</v>
          </cell>
          <cell r="H32">
            <v>2497020.25</v>
          </cell>
          <cell r="I32">
            <v>589696.4</v>
          </cell>
          <cell r="J32">
            <v>1616020.81</v>
          </cell>
          <cell r="K32">
            <v>781541.14</v>
          </cell>
        </row>
        <row r="33">
          <cell r="F33">
            <v>0</v>
          </cell>
          <cell r="G33">
            <v>140005.79999999999</v>
          </cell>
          <cell r="H33">
            <v>0</v>
          </cell>
          <cell r="I33">
            <v>140005.79999999999</v>
          </cell>
          <cell r="K33">
            <v>140005.79999999999</v>
          </cell>
        </row>
        <row r="34">
          <cell r="F34">
            <v>0</v>
          </cell>
          <cell r="G34">
            <v>150314</v>
          </cell>
          <cell r="H34">
            <v>0</v>
          </cell>
          <cell r="I34">
            <v>150314</v>
          </cell>
          <cell r="K34">
            <v>150314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</row>
        <row r="36">
          <cell r="F36">
            <v>1577850</v>
          </cell>
          <cell r="G36">
            <v>0</v>
          </cell>
          <cell r="H36">
            <v>1619760</v>
          </cell>
          <cell r="I36">
            <v>0</v>
          </cell>
          <cell r="J36">
            <v>1619760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</row>
        <row r="39">
          <cell r="F39">
            <v>178484.88</v>
          </cell>
          <cell r="G39">
            <v>15699240.27</v>
          </cell>
          <cell r="H39">
            <v>255844.22</v>
          </cell>
          <cell r="I39">
            <v>15359054.709999999</v>
          </cell>
          <cell r="J39">
            <v>134163.83999999997</v>
          </cell>
          <cell r="K39">
            <v>15024212.07</v>
          </cell>
        </row>
        <row r="40">
          <cell r="F40">
            <v>463436.7</v>
          </cell>
          <cell r="G40">
            <v>73369222.070000008</v>
          </cell>
          <cell r="H40">
            <v>812444.02</v>
          </cell>
          <cell r="I40">
            <v>72507581.670000002</v>
          </cell>
          <cell r="J40">
            <v>606265.62</v>
          </cell>
          <cell r="K40">
            <v>71734185.13000001</v>
          </cell>
        </row>
        <row r="41">
          <cell r="F41">
            <v>17916425.640000001</v>
          </cell>
          <cell r="G41">
            <v>15808380.720000001</v>
          </cell>
          <cell r="H41">
            <v>15554916.609999999</v>
          </cell>
          <cell r="I41">
            <v>19664952.109999999</v>
          </cell>
          <cell r="J41">
            <v>9876024.5099999998</v>
          </cell>
          <cell r="K41">
            <v>13218705.85</v>
          </cell>
        </row>
        <row r="42">
          <cell r="F42">
            <v>16962858</v>
          </cell>
          <cell r="G42">
            <v>0</v>
          </cell>
          <cell r="H42">
            <v>10492980</v>
          </cell>
          <cell r="I42">
            <v>0</v>
          </cell>
          <cell r="J42">
            <v>6479705</v>
          </cell>
          <cell r="K42">
            <v>0</v>
          </cell>
        </row>
        <row r="43">
          <cell r="F43">
            <v>905451.17</v>
          </cell>
          <cell r="G43">
            <v>0</v>
          </cell>
          <cell r="H43">
            <v>684148.06</v>
          </cell>
          <cell r="I43">
            <v>0</v>
          </cell>
          <cell r="J43">
            <v>1028146.13</v>
          </cell>
          <cell r="K43">
            <v>0</v>
          </cell>
        </row>
        <row r="44">
          <cell r="F44">
            <v>1839895.25</v>
          </cell>
          <cell r="G44">
            <v>5980399.6699999999</v>
          </cell>
          <cell r="H44">
            <v>2037911.6900000002</v>
          </cell>
          <cell r="I44">
            <v>6633915.2699999996</v>
          </cell>
          <cell r="J44">
            <v>5690085.5899999999</v>
          </cell>
          <cell r="K44">
            <v>3387291.61</v>
          </cell>
        </row>
        <row r="45">
          <cell r="F45">
            <v>53423288.120000005</v>
          </cell>
          <cell r="G45">
            <v>131642443.45999999</v>
          </cell>
          <cell r="H45">
            <v>61437524.07</v>
          </cell>
          <cell r="I45">
            <v>146478933.65000001</v>
          </cell>
          <cell r="J45">
            <v>44736389.669999994</v>
          </cell>
          <cell r="K45">
            <v>177492008.52000001</v>
          </cell>
        </row>
        <row r="46">
          <cell r="F46">
            <v>74596.399999999994</v>
          </cell>
          <cell r="G46">
            <v>4515793.42</v>
          </cell>
          <cell r="H46">
            <v>45742</v>
          </cell>
          <cell r="I46">
            <v>4544647.82</v>
          </cell>
          <cell r="J46">
            <v>13249</v>
          </cell>
          <cell r="K46">
            <v>4531398.82</v>
          </cell>
        </row>
        <row r="47">
          <cell r="F47">
            <v>4063830</v>
          </cell>
          <cell r="G47">
            <v>0</v>
          </cell>
          <cell r="H47">
            <v>4571040</v>
          </cell>
          <cell r="I47">
            <v>0</v>
          </cell>
          <cell r="J47">
            <v>2666290</v>
          </cell>
          <cell r="K47">
            <v>0</v>
          </cell>
        </row>
        <row r="48">
          <cell r="F48">
            <v>135421.70000000001</v>
          </cell>
          <cell r="G48">
            <v>1391443.06</v>
          </cell>
          <cell r="H48">
            <v>87881.65</v>
          </cell>
          <cell r="I48">
            <v>1379482.96</v>
          </cell>
          <cell r="J48">
            <v>64113.599999999999</v>
          </cell>
          <cell r="K48">
            <v>1378282.96</v>
          </cell>
        </row>
        <row r="49">
          <cell r="F49">
            <v>0</v>
          </cell>
          <cell r="G49">
            <v>693609.19</v>
          </cell>
          <cell r="H49">
            <v>0</v>
          </cell>
          <cell r="I49">
            <v>693609.19</v>
          </cell>
          <cell r="K49">
            <v>693609.19</v>
          </cell>
        </row>
        <row r="50">
          <cell r="F50">
            <v>50000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</row>
        <row r="51">
          <cell r="F51">
            <v>800</v>
          </cell>
          <cell r="G51">
            <v>0</v>
          </cell>
          <cell r="H51">
            <v>1600</v>
          </cell>
          <cell r="I51">
            <v>0</v>
          </cell>
          <cell r="J51">
            <v>2400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</row>
        <row r="54">
          <cell r="F54">
            <v>4420563.67</v>
          </cell>
          <cell r="G54">
            <v>14616815.07</v>
          </cell>
          <cell r="H54">
            <v>4626361.95</v>
          </cell>
          <cell r="I54">
            <v>16760852.27</v>
          </cell>
          <cell r="J54">
            <v>3126996.47</v>
          </cell>
          <cell r="K54">
            <v>16729368.98</v>
          </cell>
        </row>
        <row r="55">
          <cell r="F55">
            <v>5100</v>
          </cell>
          <cell r="G55">
            <v>190973.61</v>
          </cell>
          <cell r="H55">
            <v>10020</v>
          </cell>
          <cell r="I55">
            <v>180953.61</v>
          </cell>
          <cell r="K55">
            <v>180953.61</v>
          </cell>
        </row>
        <row r="56">
          <cell r="F56">
            <v>0</v>
          </cell>
          <cell r="G56">
            <v>105</v>
          </cell>
          <cell r="H56">
            <v>0</v>
          </cell>
          <cell r="I56">
            <v>105</v>
          </cell>
          <cell r="K56">
            <v>105</v>
          </cell>
        </row>
        <row r="57">
          <cell r="F57">
            <v>411750</v>
          </cell>
          <cell r="G57">
            <v>0</v>
          </cell>
          <cell r="H57">
            <v>279600.84000000003</v>
          </cell>
          <cell r="I57">
            <v>0</v>
          </cell>
          <cell r="J57">
            <v>102600</v>
          </cell>
          <cell r="K57">
            <v>0</v>
          </cell>
        </row>
        <row r="58">
          <cell r="F58">
            <v>426318.6</v>
          </cell>
          <cell r="G58">
            <v>40563869.150000006</v>
          </cell>
          <cell r="H58">
            <v>336163.02999999997</v>
          </cell>
          <cell r="I58">
            <v>40222062.740000002</v>
          </cell>
          <cell r="J58">
            <v>214872.58000000002</v>
          </cell>
          <cell r="K58">
            <v>39975698.920000002</v>
          </cell>
        </row>
        <row r="59">
          <cell r="F59">
            <v>1632721.4</v>
          </cell>
          <cell r="G59">
            <v>0</v>
          </cell>
          <cell r="H59">
            <v>1535395.2</v>
          </cell>
          <cell r="I59">
            <v>0</v>
          </cell>
          <cell r="J59">
            <v>955406.4</v>
          </cell>
          <cell r="K59">
            <v>0</v>
          </cell>
        </row>
        <row r="60">
          <cell r="F60">
            <v>39231614.199999996</v>
          </cell>
          <cell r="G60">
            <v>112225397.75</v>
          </cell>
          <cell r="H60">
            <v>42630156.369999997</v>
          </cell>
          <cell r="I60">
            <v>132548087.93000001</v>
          </cell>
          <cell r="J60">
            <v>28842562.589999996</v>
          </cell>
          <cell r="K60">
            <v>158638319.25</v>
          </cell>
        </row>
        <row r="61">
          <cell r="F61">
            <v>64147</v>
          </cell>
          <cell r="G61">
            <v>0</v>
          </cell>
          <cell r="H61">
            <v>10000</v>
          </cell>
          <cell r="I61">
            <v>0</v>
          </cell>
          <cell r="J61">
            <v>70785.600000000006</v>
          </cell>
          <cell r="K61">
            <v>-41285.599999999999</v>
          </cell>
        </row>
        <row r="62">
          <cell r="F62">
            <v>269370</v>
          </cell>
          <cell r="G62">
            <v>450000.01</v>
          </cell>
          <cell r="H62">
            <v>90100</v>
          </cell>
          <cell r="I62">
            <v>450000.01</v>
          </cell>
          <cell r="J62">
            <v>631932</v>
          </cell>
          <cell r="K62">
            <v>450000.01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7500</v>
          </cell>
          <cell r="K63">
            <v>0</v>
          </cell>
        </row>
        <row r="64">
          <cell r="F64">
            <v>32000</v>
          </cell>
          <cell r="G64">
            <v>0</v>
          </cell>
          <cell r="H64">
            <v>20000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5500</v>
          </cell>
          <cell r="K65">
            <v>0</v>
          </cell>
        </row>
        <row r="66">
          <cell r="F66">
            <v>1475174.36</v>
          </cell>
          <cell r="G66">
            <v>8232564.2000000002</v>
          </cell>
          <cell r="H66">
            <v>1383817.98</v>
          </cell>
          <cell r="I66">
            <v>8099886.7999999998</v>
          </cell>
          <cell r="J66">
            <v>568317.66</v>
          </cell>
          <cell r="K66">
            <v>8030251.4199999999</v>
          </cell>
        </row>
        <row r="67">
          <cell r="F67">
            <v>4961919</v>
          </cell>
          <cell r="G67">
            <v>27643.66</v>
          </cell>
          <cell r="H67">
            <v>3957500</v>
          </cell>
          <cell r="I67">
            <v>27643.66</v>
          </cell>
          <cell r="J67">
            <v>3005250</v>
          </cell>
          <cell r="K67">
            <v>27643.66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</row>
        <row r="69">
          <cell r="F69">
            <v>215818.8</v>
          </cell>
          <cell r="G69">
            <v>8567392.1999999993</v>
          </cell>
          <cell r="H69">
            <v>532464.6</v>
          </cell>
          <cell r="I69">
            <v>8137847.7999999998</v>
          </cell>
          <cell r="J69">
            <v>80800</v>
          </cell>
          <cell r="K69">
            <v>8137847.7999999998</v>
          </cell>
        </row>
        <row r="70">
          <cell r="F70">
            <v>4652276.04</v>
          </cell>
          <cell r="G70">
            <v>622636.04</v>
          </cell>
          <cell r="H70">
            <v>4824937.66</v>
          </cell>
          <cell r="I70">
            <v>622636.04</v>
          </cell>
          <cell r="J70">
            <v>2964300.26</v>
          </cell>
          <cell r="K70">
            <v>622636.04</v>
          </cell>
        </row>
        <row r="71">
          <cell r="F71">
            <v>11768562.539999999</v>
          </cell>
          <cell r="G71">
            <v>1188094.3</v>
          </cell>
          <cell r="H71">
            <v>9326392.6699999999</v>
          </cell>
          <cell r="I71">
            <v>297687.3</v>
          </cell>
          <cell r="J71">
            <v>6933556.6200000001</v>
          </cell>
          <cell r="K71">
            <v>269002.3</v>
          </cell>
        </row>
        <row r="72">
          <cell r="F72">
            <v>2623566.7599999998</v>
          </cell>
          <cell r="G72">
            <v>656871.37</v>
          </cell>
          <cell r="H72">
            <v>3429267</v>
          </cell>
          <cell r="I72">
            <v>651525.37</v>
          </cell>
          <cell r="J72">
            <v>4204171.5199999996</v>
          </cell>
          <cell r="K72">
            <v>656042.75</v>
          </cell>
        </row>
        <row r="73">
          <cell r="F73">
            <v>3</v>
          </cell>
          <cell r="G73">
            <v>0</v>
          </cell>
          <cell r="H73">
            <v>6.5</v>
          </cell>
          <cell r="I73">
            <v>0</v>
          </cell>
          <cell r="J73">
            <v>12.5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</row>
        <row r="75">
          <cell r="F75">
            <v>56287</v>
          </cell>
          <cell r="G75">
            <v>0</v>
          </cell>
          <cell r="H75">
            <v>53772</v>
          </cell>
          <cell r="I75">
            <v>0</v>
          </cell>
          <cell r="J75">
            <v>34376</v>
          </cell>
          <cell r="K75">
            <v>0</v>
          </cell>
        </row>
        <row r="76">
          <cell r="F76">
            <v>47975.5</v>
          </cell>
          <cell r="G76">
            <v>0</v>
          </cell>
          <cell r="H76">
            <v>43744</v>
          </cell>
          <cell r="I76">
            <v>0</v>
          </cell>
          <cell r="J76">
            <v>27031</v>
          </cell>
          <cell r="K76">
            <v>0</v>
          </cell>
        </row>
        <row r="77">
          <cell r="F77">
            <v>7270617.2800000003</v>
          </cell>
          <cell r="G77">
            <v>172783.54</v>
          </cell>
          <cell r="H77">
            <v>8735855.9600000009</v>
          </cell>
          <cell r="I77">
            <v>172783.54</v>
          </cell>
          <cell r="J77">
            <v>5548628.7400000002</v>
          </cell>
          <cell r="K77">
            <v>-41056.83</v>
          </cell>
        </row>
        <row r="78">
          <cell r="F78">
            <v>0</v>
          </cell>
          <cell r="G78">
            <v>23152.440000000002</v>
          </cell>
          <cell r="H78">
            <v>23152.44</v>
          </cell>
          <cell r="I78">
            <v>0</v>
          </cell>
          <cell r="K78">
            <v>0</v>
          </cell>
        </row>
        <row r="79">
          <cell r="F79">
            <v>9273</v>
          </cell>
          <cell r="G79">
            <v>0</v>
          </cell>
          <cell r="H79">
            <v>17439.3</v>
          </cell>
          <cell r="I79">
            <v>0</v>
          </cell>
          <cell r="J79">
            <v>5885.9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</row>
        <row r="81">
          <cell r="F81">
            <v>739.2</v>
          </cell>
          <cell r="G81">
            <v>0</v>
          </cell>
          <cell r="H81">
            <v>242.6</v>
          </cell>
          <cell r="I81">
            <v>0</v>
          </cell>
          <cell r="K81">
            <v>0</v>
          </cell>
        </row>
        <row r="82">
          <cell r="F82">
            <v>1287578.3500000001</v>
          </cell>
          <cell r="G82">
            <v>59049.4</v>
          </cell>
          <cell r="H82">
            <v>1585108.2</v>
          </cell>
          <cell r="I82">
            <v>59049.4</v>
          </cell>
          <cell r="K82">
            <v>0</v>
          </cell>
        </row>
        <row r="83">
          <cell r="H83">
            <v>0</v>
          </cell>
          <cell r="I83">
            <v>0</v>
          </cell>
          <cell r="J83">
            <v>373787.15</v>
          </cell>
          <cell r="K83">
            <v>59049.4</v>
          </cell>
        </row>
        <row r="84">
          <cell r="F84">
            <v>177590</v>
          </cell>
          <cell r="G84">
            <v>226378.2</v>
          </cell>
          <cell r="H84">
            <v>355180</v>
          </cell>
          <cell r="I84">
            <v>226378.2</v>
          </cell>
          <cell r="J84">
            <v>355180</v>
          </cell>
          <cell r="K84">
            <v>226378.2</v>
          </cell>
        </row>
        <row r="85">
          <cell r="F85">
            <v>23265.95</v>
          </cell>
          <cell r="G85">
            <v>0</v>
          </cell>
          <cell r="H85">
            <v>17000.349999999999</v>
          </cell>
          <cell r="I85">
            <v>0</v>
          </cell>
          <cell r="K85">
            <v>0</v>
          </cell>
        </row>
        <row r="86">
          <cell r="F86">
            <v>0</v>
          </cell>
          <cell r="G86">
            <v>465406.8</v>
          </cell>
          <cell r="H86">
            <v>0</v>
          </cell>
          <cell r="I86">
            <v>465406.8</v>
          </cell>
          <cell r="J86">
            <v>474000</v>
          </cell>
          <cell r="K86">
            <v>465406.80000000005</v>
          </cell>
        </row>
        <row r="87">
          <cell r="F87">
            <v>1842130.8</v>
          </cell>
          <cell r="G87">
            <v>159803.26999999999</v>
          </cell>
          <cell r="H87">
            <v>1800000</v>
          </cell>
          <cell r="I87">
            <v>159803.26999999999</v>
          </cell>
          <cell r="K87">
            <v>159803.26999999999</v>
          </cell>
        </row>
        <row r="88">
          <cell r="F88">
            <v>14000</v>
          </cell>
          <cell r="G88">
            <v>322925.69</v>
          </cell>
          <cell r="H88">
            <v>23350</v>
          </cell>
          <cell r="I88">
            <v>322425.69</v>
          </cell>
          <cell r="J88">
            <v>14250</v>
          </cell>
          <cell r="K88">
            <v>322425.69</v>
          </cell>
        </row>
        <row r="89">
          <cell r="F89">
            <v>669483.19999999995</v>
          </cell>
          <cell r="G89">
            <v>34634.35</v>
          </cell>
          <cell r="H89">
            <v>889200.41</v>
          </cell>
          <cell r="I89">
            <v>34634.35</v>
          </cell>
          <cell r="J89">
            <v>258781.25</v>
          </cell>
          <cell r="K89">
            <v>-110861.75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</row>
        <row r="92">
          <cell r="F92">
            <v>3171781.68</v>
          </cell>
          <cell r="G92">
            <v>0</v>
          </cell>
          <cell r="H92">
            <v>2414104.9</v>
          </cell>
          <cell r="I92">
            <v>0</v>
          </cell>
        </row>
        <row r="93">
          <cell r="F93">
            <v>0</v>
          </cell>
          <cell r="G93">
            <v>1195000</v>
          </cell>
          <cell r="H93">
            <v>0</v>
          </cell>
          <cell r="I93">
            <v>1195000</v>
          </cell>
          <cell r="K93">
            <v>1195000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</row>
        <row r="95">
          <cell r="F95">
            <v>3035176.14</v>
          </cell>
          <cell r="G95">
            <v>64697.73</v>
          </cell>
          <cell r="H95">
            <v>3357294.41</v>
          </cell>
          <cell r="I95">
            <v>209435.99</v>
          </cell>
          <cell r="J95">
            <v>531029.92000000004</v>
          </cell>
          <cell r="K95">
            <v>111925.22</v>
          </cell>
        </row>
        <row r="97">
          <cell r="F97">
            <v>11335528.49</v>
          </cell>
          <cell r="G97">
            <v>0</v>
          </cell>
          <cell r="H97">
            <v>47725786.420000002</v>
          </cell>
          <cell r="I97">
            <v>0</v>
          </cell>
          <cell r="J97">
            <v>10763930.640000001</v>
          </cell>
          <cell r="K97">
            <v>0</v>
          </cell>
        </row>
      </sheetData>
      <sheetData sheetId="4">
        <row r="7">
          <cell r="F7">
            <v>28569677.600000001</v>
          </cell>
          <cell r="G7">
            <v>24922847.800000001</v>
          </cell>
          <cell r="H7">
            <v>7774399.9800000004</v>
          </cell>
          <cell r="I7">
            <v>891234</v>
          </cell>
          <cell r="J7">
            <v>6808167.8499999996</v>
          </cell>
          <cell r="K7">
            <v>6759380.0499999998</v>
          </cell>
        </row>
        <row r="8">
          <cell r="F8">
            <v>266694</v>
          </cell>
          <cell r="G8">
            <v>266694</v>
          </cell>
          <cell r="H8">
            <v>149869</v>
          </cell>
          <cell r="I8">
            <v>149869</v>
          </cell>
          <cell r="J8">
            <v>22252</v>
          </cell>
          <cell r="K8">
            <v>19127</v>
          </cell>
        </row>
        <row r="9">
          <cell r="F9">
            <v>0</v>
          </cell>
          <cell r="G9">
            <v>0</v>
          </cell>
          <cell r="H9">
            <v>750635.51</v>
          </cell>
          <cell r="I9">
            <v>0</v>
          </cell>
          <cell r="J9">
            <v>952103.51</v>
          </cell>
          <cell r="K9">
            <v>297281.38</v>
          </cell>
        </row>
        <row r="10">
          <cell r="F10">
            <v>28836371.600000001</v>
          </cell>
          <cell r="G10">
            <v>25189541.800000001</v>
          </cell>
          <cell r="H10">
            <v>8674904.4900000002</v>
          </cell>
          <cell r="I10">
            <v>1041103</v>
          </cell>
          <cell r="J10">
            <v>7782523.3599999994</v>
          </cell>
          <cell r="K10">
            <v>7075788.4299999997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990258.19</v>
          </cell>
          <cell r="G12">
            <v>990258.19</v>
          </cell>
          <cell r="H12">
            <v>0</v>
          </cell>
          <cell r="I12">
            <v>0</v>
          </cell>
          <cell r="J12">
            <v>1181111.93</v>
          </cell>
          <cell r="K12">
            <v>590107.31999999995</v>
          </cell>
        </row>
        <row r="13">
          <cell r="F13">
            <v>990258.19</v>
          </cell>
          <cell r="G13">
            <v>990258.19</v>
          </cell>
          <cell r="H13">
            <v>0</v>
          </cell>
          <cell r="I13">
            <v>0</v>
          </cell>
          <cell r="J13">
            <v>1181111.93</v>
          </cell>
          <cell r="K13">
            <v>590107.31999999995</v>
          </cell>
        </row>
        <row r="14">
          <cell r="F14">
            <v>271736.76</v>
          </cell>
          <cell r="G14">
            <v>271736.76</v>
          </cell>
          <cell r="H14">
            <v>201968.48</v>
          </cell>
          <cell r="I14">
            <v>199968.8</v>
          </cell>
          <cell r="J14">
            <v>780371.18</v>
          </cell>
          <cell r="K14">
            <v>55920</v>
          </cell>
        </row>
        <row r="15">
          <cell r="F15">
            <v>271736.76</v>
          </cell>
          <cell r="G15">
            <v>271736.76</v>
          </cell>
          <cell r="H15">
            <v>201968.48</v>
          </cell>
          <cell r="I15">
            <v>199968.8</v>
          </cell>
          <cell r="J15">
            <v>780371.18</v>
          </cell>
          <cell r="K15">
            <v>55920</v>
          </cell>
        </row>
        <row r="16">
          <cell r="F16">
            <v>154440</v>
          </cell>
          <cell r="G16">
            <v>154440</v>
          </cell>
          <cell r="H16">
            <v>0</v>
          </cell>
          <cell r="I16">
            <v>0</v>
          </cell>
          <cell r="J16">
            <v>10656</v>
          </cell>
          <cell r="K16">
            <v>10656</v>
          </cell>
        </row>
        <row r="17">
          <cell r="F17">
            <v>154440</v>
          </cell>
          <cell r="G17">
            <v>154440</v>
          </cell>
          <cell r="H17">
            <v>0</v>
          </cell>
          <cell r="I17">
            <v>0</v>
          </cell>
          <cell r="J17">
            <v>10656</v>
          </cell>
          <cell r="K17">
            <v>10656</v>
          </cell>
        </row>
        <row r="18">
          <cell r="F18">
            <v>199716</v>
          </cell>
          <cell r="G18">
            <v>199716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199716</v>
          </cell>
          <cell r="G20">
            <v>199716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18014118.359999999</v>
          </cell>
          <cell r="G21">
            <v>778510.89</v>
          </cell>
          <cell r="H21">
            <v>20730679.09</v>
          </cell>
          <cell r="I21">
            <v>5924297.0599999996</v>
          </cell>
          <cell r="J21">
            <v>5024703.24</v>
          </cell>
          <cell r="K21">
            <v>1001460.66</v>
          </cell>
        </row>
        <row r="22">
          <cell r="F22">
            <v>18014118.359999999</v>
          </cell>
          <cell r="G22">
            <v>778510.89</v>
          </cell>
          <cell r="H22">
            <v>20730679.09</v>
          </cell>
          <cell r="I22">
            <v>5924297.0599999996</v>
          </cell>
          <cell r="J22">
            <v>5024703.24</v>
          </cell>
          <cell r="K22">
            <v>1001460.66</v>
          </cell>
        </row>
        <row r="23">
          <cell r="F23">
            <v>1698092.88</v>
          </cell>
          <cell r="G23">
            <v>0</v>
          </cell>
          <cell r="H23">
            <v>1698092.88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450423.12</v>
          </cell>
          <cell r="G24">
            <v>61407.360000000001</v>
          </cell>
          <cell r="H24">
            <v>389015.76</v>
          </cell>
          <cell r="I24">
            <v>39900</v>
          </cell>
          <cell r="J24">
            <v>0</v>
          </cell>
          <cell r="K24">
            <v>0</v>
          </cell>
        </row>
        <row r="25">
          <cell r="F25">
            <v>2148516</v>
          </cell>
          <cell r="G25">
            <v>61407.360000000001</v>
          </cell>
          <cell r="H25">
            <v>2087108.64</v>
          </cell>
          <cell r="I25">
            <v>39900</v>
          </cell>
          <cell r="J25">
            <v>0</v>
          </cell>
          <cell r="K25">
            <v>0</v>
          </cell>
        </row>
        <row r="26">
          <cell r="F26">
            <v>79452</v>
          </cell>
          <cell r="G26">
            <v>27852</v>
          </cell>
          <cell r="H26">
            <v>650727.96</v>
          </cell>
          <cell r="I26">
            <v>644796</v>
          </cell>
          <cell r="J26">
            <v>0</v>
          </cell>
          <cell r="K26">
            <v>0</v>
          </cell>
        </row>
        <row r="28">
          <cell r="F28">
            <v>79452</v>
          </cell>
          <cell r="G28">
            <v>27852</v>
          </cell>
          <cell r="H28">
            <v>650727.96</v>
          </cell>
          <cell r="I28">
            <v>644796</v>
          </cell>
          <cell r="J28">
            <v>0</v>
          </cell>
          <cell r="K28">
            <v>0</v>
          </cell>
        </row>
        <row r="29">
          <cell r="F29">
            <v>20242086.359999999</v>
          </cell>
          <cell r="G29">
            <v>867770.25</v>
          </cell>
          <cell r="H29">
            <v>33121889.530000001</v>
          </cell>
          <cell r="I29">
            <v>13341164.300000001</v>
          </cell>
          <cell r="J29">
            <v>5024703.24</v>
          </cell>
          <cell r="K29">
            <v>1001460.66</v>
          </cell>
        </row>
        <row r="30">
          <cell r="F30">
            <v>6111632.8000000007</v>
          </cell>
          <cell r="G30">
            <v>6111632.8000000007</v>
          </cell>
          <cell r="H30">
            <v>0</v>
          </cell>
          <cell r="I30">
            <v>0</v>
          </cell>
          <cell r="J30">
            <v>0</v>
          </cell>
        </row>
        <row r="31">
          <cell r="K31">
            <v>46.68</v>
          </cell>
        </row>
        <row r="32">
          <cell r="F32">
            <v>19037609.280000001</v>
          </cell>
          <cell r="G32">
            <v>13929442.08</v>
          </cell>
          <cell r="H32">
            <v>5099005.68</v>
          </cell>
          <cell r="I32">
            <v>5099005.68</v>
          </cell>
          <cell r="J32">
            <v>0</v>
          </cell>
          <cell r="K32">
            <v>0</v>
          </cell>
        </row>
        <row r="33">
          <cell r="F33">
            <v>17846701.050000001</v>
          </cell>
          <cell r="G33">
            <v>17846701.050000001</v>
          </cell>
          <cell r="H33">
            <v>18442621.690000001</v>
          </cell>
          <cell r="I33">
            <v>18442621.690000001</v>
          </cell>
          <cell r="J33">
            <v>20982094.600000001</v>
          </cell>
          <cell r="K33">
            <v>20982094.600000001</v>
          </cell>
        </row>
        <row r="34">
          <cell r="F34">
            <v>42995943.130000003</v>
          </cell>
          <cell r="G34">
            <v>37887775.930000007</v>
          </cell>
          <cell r="H34">
            <v>125943786.97</v>
          </cell>
          <cell r="I34">
            <v>48533253.57</v>
          </cell>
          <cell r="J34">
            <v>20982141.280000001</v>
          </cell>
          <cell r="K34">
            <v>20982141.280000001</v>
          </cell>
        </row>
        <row r="36">
          <cell r="F36">
            <v>93649.919999999998</v>
          </cell>
          <cell r="G36">
            <v>93649.919999999998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8">
          <cell r="F38">
            <v>0</v>
          </cell>
          <cell r="G38">
            <v>0</v>
          </cell>
          <cell r="H38">
            <v>2687909.4</v>
          </cell>
          <cell r="I38">
            <v>148870.66</v>
          </cell>
          <cell r="J38">
            <v>5191155.3</v>
          </cell>
          <cell r="K38">
            <v>0</v>
          </cell>
        </row>
        <row r="40">
          <cell r="F40">
            <v>5303932.26</v>
          </cell>
          <cell r="G40">
            <v>0</v>
          </cell>
          <cell r="H40">
            <v>5303932.26</v>
          </cell>
          <cell r="I40">
            <v>3009805.96</v>
          </cell>
          <cell r="J40">
            <v>2294126.2999999998</v>
          </cell>
          <cell r="K40">
            <v>1511584.3</v>
          </cell>
        </row>
        <row r="41">
          <cell r="F41">
            <v>170880</v>
          </cell>
          <cell r="G41">
            <v>0</v>
          </cell>
          <cell r="H41">
            <v>170880</v>
          </cell>
          <cell r="I41">
            <v>170880</v>
          </cell>
          <cell r="J41">
            <v>0</v>
          </cell>
          <cell r="K41">
            <v>0</v>
          </cell>
        </row>
        <row r="44">
          <cell r="F44">
            <v>0</v>
          </cell>
          <cell r="G44">
            <v>0</v>
          </cell>
          <cell r="H44">
            <v>555107.30000000005</v>
          </cell>
          <cell r="I44">
            <v>555107.30000000005</v>
          </cell>
          <cell r="J44">
            <v>0</v>
          </cell>
          <cell r="K44">
            <v>0</v>
          </cell>
        </row>
        <row r="45">
          <cell r="F45">
            <v>11907</v>
          </cell>
          <cell r="G45">
            <v>0</v>
          </cell>
          <cell r="H45">
            <v>11907</v>
          </cell>
          <cell r="I45">
            <v>0</v>
          </cell>
          <cell r="J45">
            <v>11907</v>
          </cell>
          <cell r="K45">
            <v>0</v>
          </cell>
        </row>
        <row r="46">
          <cell r="F46">
            <v>198000</v>
          </cell>
          <cell r="G46">
            <v>39181.75</v>
          </cell>
          <cell r="H46">
            <v>158818.25</v>
          </cell>
          <cell r="I46">
            <v>58162.41</v>
          </cell>
          <cell r="J46">
            <v>100655.84</v>
          </cell>
          <cell r="K46">
            <v>10816.02</v>
          </cell>
        </row>
        <row r="47">
          <cell r="F47">
            <v>2088818.82</v>
          </cell>
          <cell r="G47">
            <v>1115486.73</v>
          </cell>
          <cell r="H47">
            <v>1153646.55</v>
          </cell>
          <cell r="I47">
            <v>956898.12</v>
          </cell>
          <cell r="J47">
            <v>139833.85999999999</v>
          </cell>
          <cell r="K47">
            <v>139833.85999999999</v>
          </cell>
        </row>
        <row r="49">
          <cell r="F49">
            <v>1403107.68</v>
          </cell>
          <cell r="G49">
            <v>570557.18000000005</v>
          </cell>
          <cell r="H49">
            <v>832550.5</v>
          </cell>
          <cell r="I49">
            <v>502455.42</v>
          </cell>
          <cell r="J49">
            <v>330095.08</v>
          </cell>
          <cell r="K49">
            <v>94439.94</v>
          </cell>
        </row>
        <row r="50">
          <cell r="F50">
            <v>1403107.68</v>
          </cell>
          <cell r="G50">
            <v>570557.18000000005</v>
          </cell>
          <cell r="H50">
            <v>832550.5</v>
          </cell>
          <cell r="I50">
            <v>502455.42</v>
          </cell>
          <cell r="J50">
            <v>330095.08</v>
          </cell>
          <cell r="K50">
            <v>94439.94</v>
          </cell>
        </row>
        <row r="52">
          <cell r="F52">
            <v>170890.74</v>
          </cell>
          <cell r="G52">
            <v>0</v>
          </cell>
          <cell r="H52">
            <v>170890.74</v>
          </cell>
          <cell r="I52">
            <v>0</v>
          </cell>
          <cell r="J52">
            <v>170890.74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170890.74</v>
          </cell>
          <cell r="G54">
            <v>0</v>
          </cell>
          <cell r="H54">
            <v>170890.74</v>
          </cell>
          <cell r="I54">
            <v>0</v>
          </cell>
          <cell r="J54">
            <v>170890.74</v>
          </cell>
          <cell r="K54">
            <v>0</v>
          </cell>
        </row>
        <row r="55">
          <cell r="F55">
            <v>161400</v>
          </cell>
          <cell r="G55">
            <v>161400</v>
          </cell>
          <cell r="H55">
            <v>0</v>
          </cell>
          <cell r="I55">
            <v>0</v>
          </cell>
          <cell r="J55">
            <v>325686</v>
          </cell>
          <cell r="K55">
            <v>217625.52</v>
          </cell>
        </row>
        <row r="58">
          <cell r="F58">
            <v>161400</v>
          </cell>
          <cell r="G58">
            <v>161400</v>
          </cell>
          <cell r="H58">
            <v>525666</v>
          </cell>
          <cell r="I58">
            <v>198000</v>
          </cell>
          <cell r="J58">
            <v>325686</v>
          </cell>
          <cell r="K58">
            <v>217625.52</v>
          </cell>
        </row>
        <row r="59">
          <cell r="F59">
            <v>68261.7</v>
          </cell>
          <cell r="G59">
            <v>0</v>
          </cell>
          <cell r="H59">
            <v>68261.7</v>
          </cell>
          <cell r="I59">
            <v>0</v>
          </cell>
          <cell r="J59">
            <v>108193.32</v>
          </cell>
          <cell r="K59">
            <v>0</v>
          </cell>
        </row>
        <row r="60">
          <cell r="F60">
            <v>502854.24</v>
          </cell>
          <cell r="G60">
            <v>0</v>
          </cell>
          <cell r="H60">
            <v>502854.24</v>
          </cell>
          <cell r="I60">
            <v>462922.62</v>
          </cell>
          <cell r="J60">
            <v>0</v>
          </cell>
          <cell r="K60">
            <v>0</v>
          </cell>
        </row>
        <row r="61">
          <cell r="F61">
            <v>571115.93999999994</v>
          </cell>
          <cell r="G61">
            <v>0</v>
          </cell>
          <cell r="H61">
            <v>571115.93999999994</v>
          </cell>
          <cell r="I61">
            <v>462922.62</v>
          </cell>
          <cell r="J61">
            <v>108193.32</v>
          </cell>
          <cell r="K61">
            <v>0</v>
          </cell>
        </row>
        <row r="62">
          <cell r="F62">
            <v>419955.85</v>
          </cell>
          <cell r="G62">
            <v>0</v>
          </cell>
          <cell r="H62">
            <v>419955.85</v>
          </cell>
          <cell r="I62">
            <v>0</v>
          </cell>
          <cell r="J62">
            <v>1334165.54</v>
          </cell>
          <cell r="K62">
            <v>0</v>
          </cell>
        </row>
        <row r="63">
          <cell r="F63">
            <v>9821249.8200000003</v>
          </cell>
          <cell r="G63">
            <v>0</v>
          </cell>
          <cell r="H63">
            <v>10704551.880000001</v>
          </cell>
          <cell r="I63">
            <v>9790342.1899999995</v>
          </cell>
          <cell r="J63">
            <v>0</v>
          </cell>
          <cell r="K63">
            <v>0</v>
          </cell>
        </row>
        <row r="64">
          <cell r="F64">
            <v>10241205.67</v>
          </cell>
          <cell r="G64">
            <v>0</v>
          </cell>
          <cell r="H64">
            <v>11124507.73</v>
          </cell>
          <cell r="I64">
            <v>9790342.1899999995</v>
          </cell>
          <cell r="J64">
            <v>1334165.54</v>
          </cell>
          <cell r="K64">
            <v>0</v>
          </cell>
        </row>
        <row r="65">
          <cell r="F65">
            <v>68571.78</v>
          </cell>
          <cell r="G65">
            <v>0</v>
          </cell>
          <cell r="H65">
            <v>71641.17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68571.78</v>
          </cell>
          <cell r="G66">
            <v>0</v>
          </cell>
          <cell r="H66">
            <v>71641.17</v>
          </cell>
          <cell r="I66">
            <v>0</v>
          </cell>
          <cell r="J66">
            <v>0</v>
          </cell>
          <cell r="K66">
            <v>0</v>
          </cell>
        </row>
        <row r="68">
          <cell r="F68">
            <v>28602.84</v>
          </cell>
          <cell r="G68">
            <v>0</v>
          </cell>
          <cell r="H68">
            <v>0</v>
          </cell>
          <cell r="I68">
            <v>0</v>
          </cell>
          <cell r="J68">
            <v>49606.39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28602.84</v>
          </cell>
          <cell r="G70">
            <v>0</v>
          </cell>
          <cell r="H70">
            <v>46577.4</v>
          </cell>
          <cell r="I70">
            <v>0</v>
          </cell>
          <cell r="J70">
            <v>49606.39</v>
          </cell>
          <cell r="K70">
            <v>0</v>
          </cell>
        </row>
        <row r="72">
          <cell r="F72">
            <v>0</v>
          </cell>
          <cell r="G72">
            <v>0</v>
          </cell>
          <cell r="H72">
            <v>75144</v>
          </cell>
          <cell r="I72">
            <v>0</v>
          </cell>
          <cell r="J72">
            <v>75144</v>
          </cell>
          <cell r="K72">
            <v>0</v>
          </cell>
        </row>
        <row r="73">
          <cell r="F73">
            <v>2676364.35</v>
          </cell>
          <cell r="G73">
            <v>0</v>
          </cell>
          <cell r="H73">
            <v>2676364.35</v>
          </cell>
          <cell r="I73">
            <v>0</v>
          </cell>
          <cell r="J73">
            <v>2676364.35</v>
          </cell>
          <cell r="K73">
            <v>0</v>
          </cell>
        </row>
        <row r="74">
          <cell r="F74">
            <v>2676364.35</v>
          </cell>
          <cell r="G74">
            <v>0</v>
          </cell>
          <cell r="H74">
            <v>2751508.35</v>
          </cell>
          <cell r="I74">
            <v>0</v>
          </cell>
          <cell r="J74">
            <v>2751508.35</v>
          </cell>
          <cell r="K74">
            <v>0</v>
          </cell>
        </row>
        <row r="75">
          <cell r="F75">
            <v>69846</v>
          </cell>
          <cell r="G75">
            <v>69846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69846</v>
          </cell>
          <cell r="G76">
            <v>69846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248216.9</v>
          </cell>
          <cell r="G77">
            <v>166840.82</v>
          </cell>
          <cell r="H77">
            <v>81376.08</v>
          </cell>
          <cell r="I77">
            <v>38326.68</v>
          </cell>
          <cell r="J77">
            <v>43049.4</v>
          </cell>
          <cell r="K77">
            <v>0</v>
          </cell>
        </row>
        <row r="78">
          <cell r="F78">
            <v>248216.9</v>
          </cell>
          <cell r="G78">
            <v>166840.82</v>
          </cell>
          <cell r="H78">
            <v>81376.08</v>
          </cell>
          <cell r="I78">
            <v>38326.68</v>
          </cell>
          <cell r="J78">
            <v>43049.4</v>
          </cell>
          <cell r="K78">
            <v>0</v>
          </cell>
        </row>
        <row r="79">
          <cell r="F79">
            <v>48960</v>
          </cell>
          <cell r="G79">
            <v>0</v>
          </cell>
          <cell r="H79">
            <v>2606522.1</v>
          </cell>
          <cell r="I79">
            <v>0</v>
          </cell>
          <cell r="J79">
            <v>2616791.1</v>
          </cell>
          <cell r="K79">
            <v>511245.72</v>
          </cell>
        </row>
        <row r="80">
          <cell r="F80">
            <v>151101</v>
          </cell>
          <cell r="G80">
            <v>136431</v>
          </cell>
          <cell r="H80">
            <v>14670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200061</v>
          </cell>
          <cell r="G81">
            <v>136431</v>
          </cell>
          <cell r="H81">
            <v>2621192.1</v>
          </cell>
          <cell r="I81">
            <v>0</v>
          </cell>
          <cell r="J81">
            <v>2616791.1</v>
          </cell>
          <cell r="K81">
            <v>511245.72</v>
          </cell>
        </row>
        <row r="83">
          <cell r="F83">
            <v>500000</v>
          </cell>
          <cell r="G83">
            <v>500000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4560000</v>
          </cell>
          <cell r="G84">
            <v>560000</v>
          </cell>
          <cell r="H84">
            <v>12560000</v>
          </cell>
          <cell r="I84">
            <v>12560000</v>
          </cell>
          <cell r="J84">
            <v>0</v>
          </cell>
          <cell r="K84">
            <v>0</v>
          </cell>
        </row>
        <row r="85">
          <cell r="F85">
            <v>2500000</v>
          </cell>
          <cell r="G85">
            <v>2500000</v>
          </cell>
          <cell r="J85">
            <v>0</v>
          </cell>
          <cell r="K85">
            <v>0</v>
          </cell>
        </row>
        <row r="86">
          <cell r="F86">
            <v>2000000</v>
          </cell>
          <cell r="G86">
            <v>2000000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500000</v>
          </cell>
          <cell r="G90">
            <v>500000</v>
          </cell>
          <cell r="H90">
            <v>500000</v>
          </cell>
          <cell r="I90">
            <v>500000</v>
          </cell>
          <cell r="J90">
            <v>0</v>
          </cell>
          <cell r="K90">
            <v>0</v>
          </cell>
        </row>
        <row r="91">
          <cell r="F91">
            <v>2500000</v>
          </cell>
          <cell r="G91">
            <v>2500000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6000000</v>
          </cell>
          <cell r="G92">
            <v>2000000</v>
          </cell>
          <cell r="H92">
            <v>4000000</v>
          </cell>
          <cell r="I92">
            <v>4000000</v>
          </cell>
          <cell r="J92">
            <v>0</v>
          </cell>
          <cell r="K92">
            <v>0</v>
          </cell>
        </row>
        <row r="93">
          <cell r="F93">
            <v>300000</v>
          </cell>
          <cell r="G93">
            <v>300000</v>
          </cell>
          <cell r="H93">
            <v>300000</v>
          </cell>
          <cell r="I93">
            <v>300000</v>
          </cell>
          <cell r="J93">
            <v>0</v>
          </cell>
          <cell r="K93">
            <v>0</v>
          </cell>
        </row>
        <row r="94">
          <cell r="F94">
            <v>3301120</v>
          </cell>
          <cell r="G94">
            <v>0</v>
          </cell>
          <cell r="H94">
            <v>3301120</v>
          </cell>
          <cell r="I94">
            <v>1500000</v>
          </cell>
          <cell r="J94">
            <v>1801120</v>
          </cell>
          <cell r="K94">
            <v>0</v>
          </cell>
        </row>
        <row r="95">
          <cell r="F95">
            <v>1500000</v>
          </cell>
          <cell r="G95">
            <v>0</v>
          </cell>
          <cell r="H95">
            <v>1500000</v>
          </cell>
          <cell r="I95">
            <v>1500000</v>
          </cell>
          <cell r="J95">
            <v>588400</v>
          </cell>
          <cell r="K95">
            <v>0</v>
          </cell>
        </row>
        <row r="96">
          <cell r="F96">
            <v>600000</v>
          </cell>
          <cell r="G96">
            <v>600000</v>
          </cell>
          <cell r="H96">
            <v>600000</v>
          </cell>
          <cell r="I96">
            <v>600000</v>
          </cell>
          <cell r="J96">
            <v>600000</v>
          </cell>
          <cell r="K96">
            <v>600000</v>
          </cell>
        </row>
        <row r="97">
          <cell r="H97">
            <v>100000</v>
          </cell>
          <cell r="I97">
            <v>100000</v>
          </cell>
        </row>
        <row r="98">
          <cell r="H98">
            <v>100000</v>
          </cell>
          <cell r="J98">
            <v>100000</v>
          </cell>
          <cell r="K98">
            <v>100000</v>
          </cell>
        </row>
        <row r="99">
          <cell r="H99">
            <v>0</v>
          </cell>
          <cell r="I99">
            <v>0</v>
          </cell>
        </row>
        <row r="101">
          <cell r="F101">
            <v>200000</v>
          </cell>
          <cell r="G101">
            <v>200000</v>
          </cell>
          <cell r="H101">
            <v>0</v>
          </cell>
          <cell r="I101">
            <v>0</v>
          </cell>
          <cell r="J101">
            <v>200000</v>
          </cell>
          <cell r="K101">
            <v>200000</v>
          </cell>
        </row>
        <row r="102">
          <cell r="F102">
            <v>100000</v>
          </cell>
          <cell r="G102">
            <v>100000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1000000</v>
          </cell>
          <cell r="G103">
            <v>1000000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12045015</v>
          </cell>
          <cell r="G105">
            <v>12045015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13345015</v>
          </cell>
          <cell r="G106">
            <v>13345015</v>
          </cell>
          <cell r="H106">
            <v>0</v>
          </cell>
          <cell r="I106">
            <v>0</v>
          </cell>
          <cell r="J106">
            <v>200000</v>
          </cell>
          <cell r="K106">
            <v>200000</v>
          </cell>
        </row>
        <row r="108">
          <cell r="F108">
            <v>11335528.49</v>
          </cell>
          <cell r="G108">
            <v>11335528.49</v>
          </cell>
          <cell r="H108">
            <v>47725786.420000002</v>
          </cell>
          <cell r="I108">
            <v>47725786.420000002</v>
          </cell>
          <cell r="J108">
            <v>10763930.640000001</v>
          </cell>
          <cell r="K108">
            <v>10763930.640000001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9"/>
  <sheetViews>
    <sheetView rightToLeft="1" view="pageBreakPreview" zoomScaleNormal="90" zoomScaleSheetLayoutView="100" workbookViewId="0">
      <selection activeCell="F2" sqref="F2"/>
    </sheetView>
  </sheetViews>
  <sheetFormatPr baseColWidth="10" defaultRowHeight="27" customHeight="1"/>
  <cols>
    <col min="1" max="2" width="6.140625" style="38" customWidth="1"/>
    <col min="3" max="3" width="9" style="38" customWidth="1"/>
    <col min="4" max="4" width="60" style="102" customWidth="1"/>
    <col min="5" max="10" width="21.85546875" style="38" customWidth="1"/>
    <col min="11" max="16384" width="11.42578125" style="38"/>
  </cols>
  <sheetData>
    <row r="1" spans="1:10" ht="27" customHeight="1">
      <c r="A1" s="101"/>
      <c r="B1" s="101"/>
      <c r="C1" s="37"/>
      <c r="E1" s="39"/>
      <c r="F1" s="39"/>
      <c r="G1" s="39"/>
      <c r="H1" s="39"/>
    </row>
    <row r="2" spans="1:10" ht="27" customHeight="1">
      <c r="A2" s="101"/>
      <c r="B2" s="101"/>
      <c r="C2" s="37"/>
      <c r="E2" s="39"/>
      <c r="F2" s="39"/>
      <c r="G2" s="39"/>
      <c r="H2" s="39"/>
    </row>
    <row r="3" spans="1:10" ht="27" customHeight="1">
      <c r="A3" s="101"/>
      <c r="B3" s="101"/>
      <c r="C3" s="37"/>
      <c r="E3" s="39"/>
      <c r="F3" s="39"/>
      <c r="G3" s="39"/>
      <c r="H3" s="39"/>
    </row>
    <row r="4" spans="1:10" ht="27" customHeight="1">
      <c r="A4" s="101"/>
      <c r="B4" s="101"/>
      <c r="C4" s="37"/>
      <c r="E4" s="39"/>
      <c r="F4" s="42" t="s">
        <v>248</v>
      </c>
      <c r="G4" s="39"/>
      <c r="H4" s="39"/>
    </row>
    <row r="5" spans="1:10" ht="23.25" customHeight="1" thickBot="1">
      <c r="A5" s="37"/>
      <c r="B5" s="37"/>
      <c r="C5" s="37"/>
      <c r="F5" s="42"/>
      <c r="G5" s="42"/>
      <c r="H5" s="42"/>
      <c r="I5" s="42"/>
      <c r="J5" s="42"/>
    </row>
    <row r="6" spans="1:10" ht="27" customHeight="1">
      <c r="A6" s="103" t="s">
        <v>1</v>
      </c>
      <c r="B6" s="104" t="s">
        <v>2</v>
      </c>
      <c r="C6" s="104" t="s">
        <v>3</v>
      </c>
      <c r="D6" s="105" t="s">
        <v>249</v>
      </c>
      <c r="E6" s="106" t="s">
        <v>5</v>
      </c>
      <c r="F6" s="106"/>
      <c r="G6" s="106" t="s">
        <v>6</v>
      </c>
      <c r="H6" s="106"/>
      <c r="I6" s="106" t="s">
        <v>7</v>
      </c>
      <c r="J6" s="107"/>
    </row>
    <row r="7" spans="1:10" ht="27" customHeight="1">
      <c r="A7" s="108"/>
      <c r="B7" s="12"/>
      <c r="C7" s="12"/>
      <c r="D7" s="109"/>
      <c r="E7" s="110" t="s">
        <v>153</v>
      </c>
      <c r="F7" s="110" t="s">
        <v>250</v>
      </c>
      <c r="G7" s="110" t="s">
        <v>153</v>
      </c>
      <c r="H7" s="110" t="s">
        <v>250</v>
      </c>
      <c r="I7" s="110" t="s">
        <v>153</v>
      </c>
      <c r="J7" s="111" t="s">
        <v>250</v>
      </c>
    </row>
    <row r="8" spans="1:10" ht="27" customHeight="1">
      <c r="A8" s="108"/>
      <c r="B8" s="12"/>
      <c r="C8" s="12"/>
      <c r="D8" s="109"/>
      <c r="E8" s="110" t="s">
        <v>155</v>
      </c>
      <c r="F8" s="110" t="s">
        <v>251</v>
      </c>
      <c r="G8" s="110" t="s">
        <v>155</v>
      </c>
      <c r="H8" s="110" t="s">
        <v>251</v>
      </c>
      <c r="I8" s="110" t="s">
        <v>155</v>
      </c>
      <c r="J8" s="111" t="s">
        <v>251</v>
      </c>
    </row>
    <row r="9" spans="1:10" ht="24.75" customHeight="1">
      <c r="A9" s="112">
        <v>10</v>
      </c>
      <c r="B9" s="113">
        <v>10</v>
      </c>
      <c r="C9" s="113" t="s">
        <v>12</v>
      </c>
      <c r="D9" s="114" t="s">
        <v>252</v>
      </c>
      <c r="E9" s="115">
        <f>'[1]Dep fonct 08-2018'!C8</f>
        <v>1188426.6299999999</v>
      </c>
      <c r="F9" s="115">
        <f>'[1]Dep fonct 08-2018'!D8</f>
        <v>1188426.6299999999</v>
      </c>
      <c r="G9" s="115">
        <f>'[1]Dep fonct 08-2018'!E8</f>
        <v>998200</v>
      </c>
      <c r="H9" s="115">
        <f>'[1]Dep fonct 08-2018'!F8</f>
        <v>998200</v>
      </c>
      <c r="I9" s="115">
        <f>'[1]Dep fonct 08-2018'!G8</f>
        <v>919200</v>
      </c>
      <c r="J9" s="115">
        <f>'[1]Dep fonct 08-2018'!H8</f>
        <v>612800</v>
      </c>
    </row>
    <row r="10" spans="1:10" ht="24.75" customHeight="1">
      <c r="A10" s="116">
        <v>10</v>
      </c>
      <c r="B10" s="117">
        <v>10</v>
      </c>
      <c r="C10" s="118" t="s">
        <v>54</v>
      </c>
      <c r="D10" s="114" t="s">
        <v>253</v>
      </c>
      <c r="E10" s="115">
        <f>'[1]Dep fonct 08-2018'!C9</f>
        <v>50000</v>
      </c>
      <c r="F10" s="115">
        <f>'[1]Dep fonct 08-2018'!D9</f>
        <v>50000</v>
      </c>
      <c r="G10" s="115">
        <f>'[1]Dep fonct 08-2018'!E9</f>
        <v>50000</v>
      </c>
      <c r="H10" s="115">
        <f>'[1]Dep fonct 08-2018'!F9</f>
        <v>50000</v>
      </c>
      <c r="I10" s="115">
        <f>'[1]Dep fonct 08-2018'!G9</f>
        <v>0</v>
      </c>
      <c r="J10" s="115">
        <f>'[1]Dep fonct 08-2018'!H9</f>
        <v>0</v>
      </c>
    </row>
    <row r="11" spans="1:10" ht="24.75" customHeight="1">
      <c r="A11" s="116">
        <v>10</v>
      </c>
      <c r="B11" s="117">
        <v>10</v>
      </c>
      <c r="C11" s="118" t="s">
        <v>56</v>
      </c>
      <c r="D11" s="114" t="s">
        <v>254</v>
      </c>
      <c r="E11" s="115">
        <f>'[1]Dep fonct 08-2018'!C10</f>
        <v>22430</v>
      </c>
      <c r="F11" s="115">
        <f>'[1]Dep fonct 08-2018'!D10</f>
        <v>22430</v>
      </c>
      <c r="G11" s="115">
        <f>'[1]Dep fonct 08-2018'!E10</f>
        <v>3094</v>
      </c>
      <c r="H11" s="115">
        <f>'[1]Dep fonct 08-2018'!F10</f>
        <v>3094</v>
      </c>
      <c r="I11" s="115">
        <f>'[1]Dep fonct 08-2018'!G10</f>
        <v>0</v>
      </c>
      <c r="J11" s="115">
        <f>'[1]Dep fonct 08-2018'!H10</f>
        <v>0</v>
      </c>
    </row>
    <row r="12" spans="1:10" ht="24.75" customHeight="1">
      <c r="A12" s="116">
        <v>10</v>
      </c>
      <c r="B12" s="117">
        <v>10</v>
      </c>
      <c r="C12" s="118" t="s">
        <v>33</v>
      </c>
      <c r="D12" s="114" t="s">
        <v>255</v>
      </c>
      <c r="E12" s="115">
        <f>'[1]Dep fonct 08-2018'!C11</f>
        <v>26520</v>
      </c>
      <c r="F12" s="115">
        <f>'[1]Dep fonct 08-2018'!D11</f>
        <v>26520</v>
      </c>
      <c r="G12" s="115">
        <f>'[1]Dep fonct 08-2018'!E11</f>
        <v>32880</v>
      </c>
      <c r="H12" s="115">
        <f>'[1]Dep fonct 08-2018'!F11</f>
        <v>31920</v>
      </c>
      <c r="I12" s="115">
        <f>'[1]Dep fonct 08-2018'!G11</f>
        <v>16080</v>
      </c>
      <c r="J12" s="115">
        <f>'[1]Dep fonct 08-2018'!H11</f>
        <v>15600</v>
      </c>
    </row>
    <row r="13" spans="1:10" ht="24.75" customHeight="1">
      <c r="A13" s="116">
        <v>10</v>
      </c>
      <c r="B13" s="117">
        <v>10</v>
      </c>
      <c r="C13" s="118" t="s">
        <v>66</v>
      </c>
      <c r="D13" s="114" t="s">
        <v>256</v>
      </c>
      <c r="E13" s="115">
        <f>'[1]Dep fonct 08-2018'!C12</f>
        <v>130800</v>
      </c>
      <c r="F13" s="115">
        <f>'[1]Dep fonct 08-2018'!D12</f>
        <v>88500</v>
      </c>
      <c r="G13" s="115">
        <f>'[1]Dep fonct 08-2018'!E12</f>
        <v>58800</v>
      </c>
      <c r="H13" s="115">
        <f>'[1]Dep fonct 08-2018'!F12</f>
        <v>58800</v>
      </c>
      <c r="I13" s="115">
        <f>'[1]Dep fonct 08-2018'!G12</f>
        <v>0</v>
      </c>
      <c r="J13" s="115">
        <f>'[1]Dep fonct 08-2018'!H12</f>
        <v>0</v>
      </c>
    </row>
    <row r="14" spans="1:10" ht="24.75" customHeight="1">
      <c r="A14" s="116">
        <v>10</v>
      </c>
      <c r="B14" s="117">
        <v>10</v>
      </c>
      <c r="C14" s="118" t="s">
        <v>68</v>
      </c>
      <c r="D14" s="119" t="s">
        <v>257</v>
      </c>
      <c r="E14" s="115">
        <f>'[1]Dep fonct 08-2018'!C13</f>
        <v>11559.6</v>
      </c>
      <c r="F14" s="115">
        <f>'[1]Dep fonct 08-2018'!D13</f>
        <v>0</v>
      </c>
      <c r="G14" s="115">
        <f>'[1]Dep fonct 08-2018'!E13</f>
        <v>50306.49</v>
      </c>
      <c r="H14" s="115">
        <f>'[1]Dep fonct 08-2018'!F13</f>
        <v>50306.49</v>
      </c>
      <c r="I14" s="115">
        <f>'[1]Dep fonct 08-2018'!G13</f>
        <v>44904.6</v>
      </c>
      <c r="J14" s="115">
        <f>'[1]Dep fonct 08-2018'!H13</f>
        <v>44460</v>
      </c>
    </row>
    <row r="15" spans="1:10" ht="24.75" customHeight="1">
      <c r="A15" s="116">
        <v>10</v>
      </c>
      <c r="B15" s="117">
        <v>10</v>
      </c>
      <c r="C15" s="118" t="s">
        <v>23</v>
      </c>
      <c r="D15" s="119" t="s">
        <v>258</v>
      </c>
      <c r="E15" s="115">
        <f>'[1]Dep fonct 08-2018'!C14</f>
        <v>0</v>
      </c>
      <c r="F15" s="115">
        <f>'[1]Dep fonct 08-2018'!D14</f>
        <v>0</v>
      </c>
      <c r="G15" s="115">
        <f>'[1]Dep fonct 08-2018'!E14</f>
        <v>341772</v>
      </c>
      <c r="H15" s="115">
        <f>'[1]Dep fonct 08-2018'!F14</f>
        <v>341772</v>
      </c>
      <c r="I15" s="115">
        <f>'[1]Dep fonct 08-2018'!G14</f>
        <v>0</v>
      </c>
      <c r="J15" s="115">
        <f>'[1]Dep fonct 08-2018'!H14</f>
        <v>0</v>
      </c>
    </row>
    <row r="16" spans="1:10" ht="24.75" customHeight="1">
      <c r="A16" s="116">
        <v>10</v>
      </c>
      <c r="B16" s="117">
        <v>10</v>
      </c>
      <c r="C16" s="118" t="s">
        <v>27</v>
      </c>
      <c r="D16" s="119" t="s">
        <v>259</v>
      </c>
      <c r="E16" s="115">
        <f>'[1]Dep fonct 08-2018'!C15</f>
        <v>0</v>
      </c>
      <c r="F16" s="115">
        <f>'[1]Dep fonct 08-2018'!D15</f>
        <v>0</v>
      </c>
      <c r="G16" s="115">
        <f>'[1]Dep fonct 08-2018'!E15</f>
        <v>0</v>
      </c>
      <c r="H16" s="115">
        <f>'[1]Dep fonct 08-2018'!F15</f>
        <v>0</v>
      </c>
      <c r="I16" s="115">
        <f>'[1]Dep fonct 08-2018'!G15</f>
        <v>0</v>
      </c>
      <c r="J16" s="115">
        <f>'[1]Dep fonct 08-2018'!H15</f>
        <v>0</v>
      </c>
    </row>
    <row r="17" spans="1:10" ht="24.75" customHeight="1">
      <c r="A17" s="116">
        <v>10</v>
      </c>
      <c r="B17" s="117">
        <v>10</v>
      </c>
      <c r="C17" s="118" t="s">
        <v>29</v>
      </c>
      <c r="D17" s="119" t="s">
        <v>260</v>
      </c>
      <c r="E17" s="115">
        <f>'[1]Dep fonct 08-2018'!C16</f>
        <v>198000</v>
      </c>
      <c r="F17" s="115">
        <f>'[1]Dep fonct 08-2018'!D16</f>
        <v>198000</v>
      </c>
      <c r="G17" s="115">
        <f>'[1]Dep fonct 08-2018'!E16</f>
        <v>68200</v>
      </c>
      <c r="H17" s="115">
        <f>'[1]Dep fonct 08-2018'!F16</f>
        <v>68200</v>
      </c>
      <c r="I17" s="115">
        <f>'[1]Dep fonct 08-2018'!G16</f>
        <v>346747.54</v>
      </c>
      <c r="J17" s="115">
        <f>'[1]Dep fonct 08-2018'!H16</f>
        <v>0</v>
      </c>
    </row>
    <row r="18" spans="1:10" ht="24.75" customHeight="1">
      <c r="A18" s="116">
        <v>10</v>
      </c>
      <c r="B18" s="117">
        <v>10</v>
      </c>
      <c r="C18" s="118" t="s">
        <v>60</v>
      </c>
      <c r="D18" s="119" t="s">
        <v>261</v>
      </c>
      <c r="E18" s="115">
        <f>'[1]Dep fonct 08-2018'!C17</f>
        <v>797280</v>
      </c>
      <c r="F18" s="115">
        <f>'[1]Dep fonct 08-2018'!D17</f>
        <v>797280</v>
      </c>
      <c r="G18" s="115">
        <f>'[1]Dep fonct 08-2018'!E17</f>
        <v>1507516.8</v>
      </c>
      <c r="H18" s="115">
        <f>'[1]Dep fonct 08-2018'!F17</f>
        <v>1507516.8</v>
      </c>
      <c r="I18" s="115">
        <f>'[1]Dep fonct 08-2018'!G17</f>
        <v>1002566.4</v>
      </c>
      <c r="J18" s="115">
        <f>'[1]Dep fonct 08-2018'!H17</f>
        <v>0</v>
      </c>
    </row>
    <row r="19" spans="1:10" ht="24.75" customHeight="1">
      <c r="A19" s="116">
        <v>10</v>
      </c>
      <c r="B19" s="117">
        <v>10</v>
      </c>
      <c r="C19" s="118" t="s">
        <v>15</v>
      </c>
      <c r="D19" s="114" t="s">
        <v>262</v>
      </c>
      <c r="E19" s="115">
        <f>'[1]Dep fonct 08-2018'!C18</f>
        <v>0</v>
      </c>
      <c r="F19" s="115">
        <f>'[1]Dep fonct 08-2018'!D18</f>
        <v>0</v>
      </c>
      <c r="G19" s="115">
        <f>'[1]Dep fonct 08-2018'!E18</f>
        <v>0</v>
      </c>
      <c r="H19" s="115">
        <f>'[1]Dep fonct 08-2018'!F18</f>
        <v>0</v>
      </c>
      <c r="I19" s="115">
        <f>'[1]Dep fonct 08-2018'!G18</f>
        <v>0</v>
      </c>
      <c r="J19" s="115">
        <f>'[1]Dep fonct 08-2018'!H18</f>
        <v>0</v>
      </c>
    </row>
    <row r="20" spans="1:10" ht="24.75" customHeight="1">
      <c r="A20" s="116">
        <v>10</v>
      </c>
      <c r="B20" s="117">
        <v>10</v>
      </c>
      <c r="C20" s="118" t="s">
        <v>18</v>
      </c>
      <c r="D20" s="114" t="s">
        <v>263</v>
      </c>
      <c r="E20" s="115">
        <f>'[1]Dep fonct 08-2018'!C19</f>
        <v>0</v>
      </c>
      <c r="F20" s="115">
        <f>'[1]Dep fonct 08-2018'!D19</f>
        <v>0</v>
      </c>
      <c r="G20" s="115">
        <f>'[1]Dep fonct 08-2018'!E19</f>
        <v>0</v>
      </c>
      <c r="H20" s="115">
        <f>'[1]Dep fonct 08-2018'!F19</f>
        <v>0</v>
      </c>
      <c r="I20" s="115">
        <f>'[1]Dep fonct 08-2018'!G19</f>
        <v>0</v>
      </c>
      <c r="J20" s="115">
        <f>'[1]Dep fonct 08-2018'!H19</f>
        <v>0</v>
      </c>
    </row>
    <row r="21" spans="1:10" ht="24.75" customHeight="1">
      <c r="A21" s="116">
        <v>10</v>
      </c>
      <c r="B21" s="117">
        <v>10</v>
      </c>
      <c r="C21" s="118" t="s">
        <v>20</v>
      </c>
      <c r="D21" s="114" t="s">
        <v>264</v>
      </c>
      <c r="E21" s="115">
        <f>'[1]Dep fonct 08-2018'!C20</f>
        <v>25000</v>
      </c>
      <c r="F21" s="115">
        <f>'[1]Dep fonct 08-2018'!D20</f>
        <v>0</v>
      </c>
      <c r="G21" s="115">
        <f>'[1]Dep fonct 08-2018'!E20</f>
        <v>25000</v>
      </c>
      <c r="H21" s="115">
        <f>'[1]Dep fonct 08-2018'!F20</f>
        <v>0</v>
      </c>
      <c r="I21" s="115">
        <f>'[1]Dep fonct 08-2018'!G20</f>
        <v>25000</v>
      </c>
      <c r="J21" s="115">
        <f>'[1]Dep fonct 08-2018'!H20</f>
        <v>0</v>
      </c>
    </row>
    <row r="22" spans="1:10" ht="24.75" customHeight="1">
      <c r="A22" s="116">
        <v>10</v>
      </c>
      <c r="B22" s="117">
        <v>10</v>
      </c>
      <c r="C22" s="118" t="s">
        <v>51</v>
      </c>
      <c r="D22" s="114" t="s">
        <v>265</v>
      </c>
      <c r="E22" s="115">
        <f>'[1]Dep fonct 08-2018'!C21</f>
        <v>0</v>
      </c>
      <c r="F22" s="115">
        <f>'[1]Dep fonct 08-2018'!D21</f>
        <v>0</v>
      </c>
      <c r="G22" s="115">
        <f>'[1]Dep fonct 08-2018'!E21</f>
        <v>0</v>
      </c>
      <c r="H22" s="115">
        <f>'[1]Dep fonct 08-2018'!F21</f>
        <v>0</v>
      </c>
      <c r="I22" s="115">
        <f>'[1]Dep fonct 08-2018'!G21</f>
        <v>0</v>
      </c>
      <c r="J22" s="115">
        <f>'[1]Dep fonct 08-2018'!H21</f>
        <v>0</v>
      </c>
    </row>
    <row r="23" spans="1:10" ht="24.75" customHeight="1">
      <c r="A23" s="116">
        <v>10</v>
      </c>
      <c r="B23" s="117">
        <v>10</v>
      </c>
      <c r="C23" s="118" t="s">
        <v>44</v>
      </c>
      <c r="D23" s="114" t="s">
        <v>266</v>
      </c>
      <c r="E23" s="115">
        <f>'[1]Dep fonct 08-2018'!C22</f>
        <v>0</v>
      </c>
      <c r="F23" s="115">
        <f>'[1]Dep fonct 08-2018'!D22</f>
        <v>0</v>
      </c>
      <c r="G23" s="115">
        <f>'[1]Dep fonct 08-2018'!E22</f>
        <v>0</v>
      </c>
      <c r="H23" s="115">
        <f>'[1]Dep fonct 08-2018'!F22</f>
        <v>0</v>
      </c>
      <c r="I23" s="115">
        <f>'[1]Dep fonct 08-2018'!G22</f>
        <v>0</v>
      </c>
      <c r="J23" s="115">
        <f>'[1]Dep fonct 08-2018'!H22</f>
        <v>0</v>
      </c>
    </row>
    <row r="24" spans="1:10" ht="24.75" customHeight="1">
      <c r="A24" s="116">
        <v>10</v>
      </c>
      <c r="B24" s="117">
        <v>10</v>
      </c>
      <c r="C24" s="118" t="s">
        <v>46</v>
      </c>
      <c r="D24" s="114" t="s">
        <v>267</v>
      </c>
      <c r="E24" s="115">
        <f>'[1]Dep fonct 08-2018'!C23</f>
        <v>0</v>
      </c>
      <c r="F24" s="115">
        <f>'[1]Dep fonct 08-2018'!D23</f>
        <v>0</v>
      </c>
      <c r="G24" s="115">
        <f>'[1]Dep fonct 08-2018'!E23</f>
        <v>0</v>
      </c>
      <c r="H24" s="115">
        <f>'[1]Dep fonct 08-2018'!F23</f>
        <v>0</v>
      </c>
      <c r="I24" s="115">
        <f>'[1]Dep fonct 08-2018'!G23</f>
        <v>0</v>
      </c>
      <c r="J24" s="115">
        <f>'[1]Dep fonct 08-2018'!H23</f>
        <v>0</v>
      </c>
    </row>
    <row r="25" spans="1:10" ht="24.75" customHeight="1">
      <c r="A25" s="116">
        <v>10</v>
      </c>
      <c r="B25" s="117">
        <v>10</v>
      </c>
      <c r="C25" s="118" t="s">
        <v>112</v>
      </c>
      <c r="D25" s="114" t="s">
        <v>268</v>
      </c>
      <c r="E25" s="115">
        <f>'[1]Dep fonct 08-2018'!C24</f>
        <v>0</v>
      </c>
      <c r="F25" s="115">
        <f>'[1]Dep fonct 08-2018'!D24</f>
        <v>0</v>
      </c>
      <c r="G25" s="115">
        <f>'[1]Dep fonct 08-2018'!E24</f>
        <v>0</v>
      </c>
      <c r="H25" s="115">
        <f>'[1]Dep fonct 08-2018'!F24</f>
        <v>0</v>
      </c>
      <c r="I25" s="115">
        <f>'[1]Dep fonct 08-2018'!G24</f>
        <v>0</v>
      </c>
      <c r="J25" s="115">
        <f>'[1]Dep fonct 08-2018'!H24</f>
        <v>0</v>
      </c>
    </row>
    <row r="26" spans="1:10" ht="24.75" customHeight="1">
      <c r="A26" s="116">
        <v>10</v>
      </c>
      <c r="B26" s="117">
        <v>10</v>
      </c>
      <c r="C26" s="118" t="s">
        <v>269</v>
      </c>
      <c r="D26" s="114" t="s">
        <v>270</v>
      </c>
      <c r="E26" s="115">
        <f>'[1]Dep fonct 08-2018'!C25</f>
        <v>0</v>
      </c>
      <c r="F26" s="115">
        <f>'[1]Dep fonct 08-2018'!D25</f>
        <v>0</v>
      </c>
      <c r="G26" s="115">
        <f>'[1]Dep fonct 08-2018'!E25</f>
        <v>0</v>
      </c>
      <c r="H26" s="115">
        <f>'[1]Dep fonct 08-2018'!F25</f>
        <v>0</v>
      </c>
      <c r="I26" s="115">
        <f>'[1]Dep fonct 08-2018'!G25</f>
        <v>0</v>
      </c>
      <c r="J26" s="115">
        <f>'[1]Dep fonct 08-2018'!H25</f>
        <v>0</v>
      </c>
    </row>
    <row r="27" spans="1:10" ht="24.75" customHeight="1">
      <c r="A27" s="116">
        <v>10</v>
      </c>
      <c r="B27" s="117">
        <v>10</v>
      </c>
      <c r="C27" s="118" t="s">
        <v>218</v>
      </c>
      <c r="D27" s="119" t="s">
        <v>271</v>
      </c>
      <c r="E27" s="115">
        <f>'[1]Dep fonct 08-2018'!C26</f>
        <v>0</v>
      </c>
      <c r="F27" s="115">
        <f>'[1]Dep fonct 08-2018'!D26</f>
        <v>0</v>
      </c>
      <c r="G27" s="115">
        <f>'[1]Dep fonct 08-2018'!E26</f>
        <v>0</v>
      </c>
      <c r="H27" s="115">
        <f>'[1]Dep fonct 08-2018'!F26</f>
        <v>0</v>
      </c>
      <c r="I27" s="115">
        <f>'[1]Dep fonct 08-2018'!G26</f>
        <v>0</v>
      </c>
      <c r="J27" s="115">
        <f>'[1]Dep fonct 08-2018'!H26</f>
        <v>0</v>
      </c>
    </row>
    <row r="28" spans="1:10" ht="24.75" customHeight="1">
      <c r="A28" s="116">
        <v>10</v>
      </c>
      <c r="B28" s="117">
        <v>10</v>
      </c>
      <c r="C28" s="120" t="s">
        <v>272</v>
      </c>
      <c r="D28" s="119" t="s">
        <v>273</v>
      </c>
      <c r="E28" s="115">
        <f>'[1]Dep fonct 08-2018'!C27</f>
        <v>67289.990000000005</v>
      </c>
      <c r="F28" s="115">
        <f>'[1]Dep fonct 08-2018'!D27</f>
        <v>67289.990000000005</v>
      </c>
      <c r="G28" s="115">
        <f>'[1]Dep fonct 08-2018'!E27</f>
        <v>0</v>
      </c>
      <c r="H28" s="115">
        <f>'[1]Dep fonct 08-2018'!F27</f>
        <v>0</v>
      </c>
      <c r="I28" s="115">
        <f>'[1]Dep fonct 08-2018'!G27</f>
        <v>0</v>
      </c>
      <c r="J28" s="115">
        <f>'[1]Dep fonct 08-2018'!H27</f>
        <v>0</v>
      </c>
    </row>
    <row r="29" spans="1:10" ht="24.75" customHeight="1">
      <c r="A29" s="116">
        <v>10</v>
      </c>
      <c r="B29" s="117">
        <v>10</v>
      </c>
      <c r="C29" s="118" t="s">
        <v>274</v>
      </c>
      <c r="D29" s="119" t="s">
        <v>275</v>
      </c>
      <c r="E29" s="115">
        <f>'[1]Dep fonct 08-2018'!C28</f>
        <v>0</v>
      </c>
      <c r="F29" s="115">
        <f>'[1]Dep fonct 08-2018'!D28</f>
        <v>0</v>
      </c>
      <c r="G29" s="115">
        <f>'[1]Dep fonct 08-2018'!E28</f>
        <v>0</v>
      </c>
      <c r="H29" s="115">
        <f>'[1]Dep fonct 08-2018'!F28</f>
        <v>0</v>
      </c>
      <c r="I29" s="115">
        <f>'[1]Dep fonct 08-2018'!G28</f>
        <v>0</v>
      </c>
      <c r="J29" s="115">
        <f>'[1]Dep fonct 08-2018'!H28</f>
        <v>0</v>
      </c>
    </row>
    <row r="30" spans="1:10" ht="24.75" customHeight="1">
      <c r="A30" s="116">
        <v>10</v>
      </c>
      <c r="B30" s="117">
        <v>10</v>
      </c>
      <c r="C30" s="118" t="s">
        <v>276</v>
      </c>
      <c r="D30" s="119" t="s">
        <v>277</v>
      </c>
      <c r="E30" s="115">
        <f>'[1]Dep fonct 08-2018'!C29</f>
        <v>0</v>
      </c>
      <c r="F30" s="115">
        <f>'[1]Dep fonct 08-2018'!D29</f>
        <v>0</v>
      </c>
      <c r="G30" s="115">
        <f>'[1]Dep fonct 08-2018'!E29</f>
        <v>0</v>
      </c>
      <c r="H30" s="115">
        <f>'[1]Dep fonct 08-2018'!F29</f>
        <v>0</v>
      </c>
      <c r="I30" s="115">
        <f>'[1]Dep fonct 08-2018'!G29</f>
        <v>0</v>
      </c>
      <c r="J30" s="115">
        <f>'[1]Dep fonct 08-2018'!H29</f>
        <v>0</v>
      </c>
    </row>
    <row r="31" spans="1:10" ht="24.75" customHeight="1">
      <c r="A31" s="116">
        <v>10</v>
      </c>
      <c r="B31" s="117">
        <v>10</v>
      </c>
      <c r="C31" s="118" t="s">
        <v>278</v>
      </c>
      <c r="D31" s="119" t="s">
        <v>259</v>
      </c>
      <c r="E31" s="115">
        <f>'[1]Dep fonct 08-2018'!C30</f>
        <v>0</v>
      </c>
      <c r="F31" s="115">
        <f>'[1]Dep fonct 08-2018'!D30</f>
        <v>0</v>
      </c>
      <c r="G31" s="115">
        <f>'[1]Dep fonct 08-2018'!E30</f>
        <v>0</v>
      </c>
      <c r="H31" s="115">
        <f>'[1]Dep fonct 08-2018'!F30</f>
        <v>0</v>
      </c>
      <c r="I31" s="115">
        <f>'[1]Dep fonct 08-2018'!G30</f>
        <v>0</v>
      </c>
      <c r="J31" s="115">
        <f>'[1]Dep fonct 08-2018'!H30</f>
        <v>0</v>
      </c>
    </row>
    <row r="32" spans="1:10" ht="24.75" customHeight="1">
      <c r="A32" s="116">
        <v>10</v>
      </c>
      <c r="B32" s="117">
        <v>10</v>
      </c>
      <c r="C32" s="118" t="s">
        <v>220</v>
      </c>
      <c r="D32" s="119" t="s">
        <v>279</v>
      </c>
      <c r="E32" s="115">
        <f>'[1]Dep fonct 08-2018'!C31</f>
        <v>42042</v>
      </c>
      <c r="F32" s="115">
        <f>'[1]Dep fonct 08-2018'!D31</f>
        <v>42042</v>
      </c>
      <c r="G32" s="115">
        <f>'[1]Dep fonct 08-2018'!E31</f>
        <v>40546</v>
      </c>
      <c r="H32" s="115">
        <f>'[1]Dep fonct 08-2018'!F31</f>
        <v>40546</v>
      </c>
      <c r="I32" s="115">
        <f>'[1]Dep fonct 08-2018'!G31</f>
        <v>36887.22</v>
      </c>
      <c r="J32" s="115">
        <f>'[1]Dep fonct 08-2018'!H31</f>
        <v>17780</v>
      </c>
    </row>
    <row r="33" spans="1:10" ht="24.75" customHeight="1">
      <c r="A33" s="116">
        <v>10</v>
      </c>
      <c r="B33" s="117">
        <v>10</v>
      </c>
      <c r="C33" s="118" t="s">
        <v>240</v>
      </c>
      <c r="D33" s="119" t="s">
        <v>280</v>
      </c>
      <c r="E33" s="115">
        <f>'[1]Dep fonct 08-2018'!C32</f>
        <v>0</v>
      </c>
      <c r="F33" s="115">
        <f>'[1]Dep fonct 08-2018'!D32</f>
        <v>0</v>
      </c>
      <c r="G33" s="115">
        <f>'[1]Dep fonct 08-2018'!E32</f>
        <v>0</v>
      </c>
      <c r="H33" s="115">
        <f>'[1]Dep fonct 08-2018'!F32</f>
        <v>0</v>
      </c>
      <c r="I33" s="115">
        <f>'[1]Dep fonct 08-2018'!G32</f>
        <v>0</v>
      </c>
      <c r="J33" s="115">
        <f>'[1]Dep fonct 08-2018'!H32</f>
        <v>0</v>
      </c>
    </row>
    <row r="34" spans="1:10" ht="24.75" customHeight="1">
      <c r="A34" s="116">
        <v>10</v>
      </c>
      <c r="B34" s="117">
        <v>10</v>
      </c>
      <c r="C34" s="118" t="s">
        <v>242</v>
      </c>
      <c r="D34" s="119" t="s">
        <v>281</v>
      </c>
      <c r="E34" s="115">
        <f>'[1]Dep fonct 08-2018'!C33</f>
        <v>0</v>
      </c>
      <c r="F34" s="115">
        <f>'[1]Dep fonct 08-2018'!D33</f>
        <v>0</v>
      </c>
      <c r="G34" s="115">
        <f>'[1]Dep fonct 08-2018'!E33</f>
        <v>0</v>
      </c>
      <c r="H34" s="115">
        <f>'[1]Dep fonct 08-2018'!F33</f>
        <v>0</v>
      </c>
      <c r="I34" s="115">
        <f>'[1]Dep fonct 08-2018'!G33</f>
        <v>0</v>
      </c>
      <c r="J34" s="115">
        <f>'[1]Dep fonct 08-2018'!H33</f>
        <v>0</v>
      </c>
    </row>
    <row r="35" spans="1:10" ht="24.75" customHeight="1">
      <c r="A35" s="116">
        <v>10</v>
      </c>
      <c r="B35" s="117">
        <v>10</v>
      </c>
      <c r="C35" s="118" t="s">
        <v>282</v>
      </c>
      <c r="D35" s="119" t="s">
        <v>283</v>
      </c>
      <c r="E35" s="115">
        <f>'[1]Dep fonct 08-2018'!C34</f>
        <v>19740</v>
      </c>
      <c r="F35" s="115">
        <f>'[1]Dep fonct 08-2018'!D34</f>
        <v>19740</v>
      </c>
      <c r="G35" s="115">
        <f>'[1]Dep fonct 08-2018'!E34</f>
        <v>38652</v>
      </c>
      <c r="H35" s="115">
        <f>'[1]Dep fonct 08-2018'!F34</f>
        <v>38652</v>
      </c>
      <c r="I35" s="115">
        <f>'[1]Dep fonct 08-2018'!G34</f>
        <v>0</v>
      </c>
      <c r="J35" s="115">
        <f>'[1]Dep fonct 08-2018'!H34</f>
        <v>0</v>
      </c>
    </row>
    <row r="36" spans="1:10" ht="24.75" customHeight="1">
      <c r="A36" s="116">
        <v>10</v>
      </c>
      <c r="B36" s="117">
        <v>10</v>
      </c>
      <c r="C36" s="118" t="s">
        <v>284</v>
      </c>
      <c r="D36" s="114" t="s">
        <v>285</v>
      </c>
      <c r="E36" s="115">
        <f>'[1]Dep fonct 08-2018'!C35</f>
        <v>0</v>
      </c>
      <c r="F36" s="115">
        <f>'[1]Dep fonct 08-2018'!D35</f>
        <v>0</v>
      </c>
      <c r="G36" s="115">
        <f>'[1]Dep fonct 08-2018'!E35</f>
        <v>0</v>
      </c>
      <c r="H36" s="115">
        <f>'[1]Dep fonct 08-2018'!F35</f>
        <v>0</v>
      </c>
      <c r="I36" s="115">
        <f>'[1]Dep fonct 08-2018'!G35</f>
        <v>0</v>
      </c>
      <c r="J36" s="115">
        <f>'[1]Dep fonct 08-2018'!H35</f>
        <v>0</v>
      </c>
    </row>
    <row r="37" spans="1:10" ht="24.75" customHeight="1">
      <c r="A37" s="116">
        <v>10</v>
      </c>
      <c r="B37" s="117">
        <v>10</v>
      </c>
      <c r="C37" s="118" t="s">
        <v>286</v>
      </c>
      <c r="D37" s="119" t="s">
        <v>287</v>
      </c>
      <c r="E37" s="115">
        <f>'[1]Dep fonct 08-2018'!C36</f>
        <v>0</v>
      </c>
      <c r="F37" s="115">
        <f>'[1]Dep fonct 08-2018'!D36</f>
        <v>0</v>
      </c>
      <c r="G37" s="115">
        <f>'[1]Dep fonct 08-2018'!E36</f>
        <v>0</v>
      </c>
      <c r="H37" s="115">
        <f>'[1]Dep fonct 08-2018'!F36</f>
        <v>0</v>
      </c>
      <c r="I37" s="115">
        <f>'[1]Dep fonct 08-2018'!G36</f>
        <v>0</v>
      </c>
      <c r="J37" s="115">
        <f>'[1]Dep fonct 08-2018'!H36</f>
        <v>0</v>
      </c>
    </row>
    <row r="38" spans="1:10" ht="24.75" customHeight="1">
      <c r="A38" s="116">
        <v>10</v>
      </c>
      <c r="B38" s="117">
        <v>10</v>
      </c>
      <c r="C38" s="118" t="s">
        <v>288</v>
      </c>
      <c r="D38" s="119" t="s">
        <v>289</v>
      </c>
      <c r="E38" s="115">
        <f>'[1]Dep fonct 08-2018'!C37</f>
        <v>0</v>
      </c>
      <c r="F38" s="115">
        <f>'[1]Dep fonct 08-2018'!D37</f>
        <v>0</v>
      </c>
      <c r="G38" s="115">
        <f>'[1]Dep fonct 08-2018'!E37</f>
        <v>0</v>
      </c>
      <c r="H38" s="115">
        <f>'[1]Dep fonct 08-2018'!F37</f>
        <v>0</v>
      </c>
      <c r="I38" s="115">
        <f>'[1]Dep fonct 08-2018'!G37</f>
        <v>0</v>
      </c>
      <c r="J38" s="115">
        <f>'[1]Dep fonct 08-2018'!H37</f>
        <v>0</v>
      </c>
    </row>
    <row r="39" spans="1:10" ht="24.75" customHeight="1">
      <c r="A39" s="116">
        <v>10</v>
      </c>
      <c r="B39" s="117">
        <v>10</v>
      </c>
      <c r="C39" s="118" t="s">
        <v>290</v>
      </c>
      <c r="D39" s="119" t="s">
        <v>291</v>
      </c>
      <c r="E39" s="115">
        <f>'[1]Dep fonct 08-2018'!C38</f>
        <v>0</v>
      </c>
      <c r="F39" s="115">
        <f>'[1]Dep fonct 08-2018'!D38</f>
        <v>0</v>
      </c>
      <c r="G39" s="115">
        <f>'[1]Dep fonct 08-2018'!E38</f>
        <v>0</v>
      </c>
      <c r="H39" s="115">
        <f>'[1]Dep fonct 08-2018'!F38</f>
        <v>0</v>
      </c>
      <c r="I39" s="115">
        <f>'[1]Dep fonct 08-2018'!G38</f>
        <v>0</v>
      </c>
      <c r="J39" s="115">
        <f>'[1]Dep fonct 08-2018'!H38</f>
        <v>0</v>
      </c>
    </row>
    <row r="40" spans="1:10" ht="24.75" customHeight="1">
      <c r="A40" s="116">
        <v>10</v>
      </c>
      <c r="B40" s="117">
        <v>10</v>
      </c>
      <c r="C40" s="118" t="s">
        <v>292</v>
      </c>
      <c r="D40" s="119" t="s">
        <v>293</v>
      </c>
      <c r="E40" s="115">
        <f>'[1]Dep fonct 08-2018'!C39</f>
        <v>0</v>
      </c>
      <c r="F40" s="115">
        <f>'[1]Dep fonct 08-2018'!D39</f>
        <v>0</v>
      </c>
      <c r="G40" s="115">
        <f>'[1]Dep fonct 08-2018'!E39</f>
        <v>0</v>
      </c>
      <c r="H40" s="115">
        <f>'[1]Dep fonct 08-2018'!F39</f>
        <v>0</v>
      </c>
      <c r="I40" s="115">
        <f>'[1]Dep fonct 08-2018'!G39</f>
        <v>0</v>
      </c>
      <c r="J40" s="115">
        <f>'[1]Dep fonct 08-2018'!H39</f>
        <v>0</v>
      </c>
    </row>
    <row r="41" spans="1:10" ht="24.75" customHeight="1">
      <c r="A41" s="116">
        <v>10</v>
      </c>
      <c r="B41" s="117">
        <v>10</v>
      </c>
      <c r="C41" s="118" t="s">
        <v>294</v>
      </c>
      <c r="D41" s="114" t="s">
        <v>295</v>
      </c>
      <c r="E41" s="115">
        <f>'[1]Dep fonct 08-2018'!C40</f>
        <v>0</v>
      </c>
      <c r="F41" s="115">
        <f>'[1]Dep fonct 08-2018'!D40</f>
        <v>0</v>
      </c>
      <c r="G41" s="115">
        <f>'[1]Dep fonct 08-2018'!E40</f>
        <v>0</v>
      </c>
      <c r="H41" s="115">
        <f>'[1]Dep fonct 08-2018'!F40</f>
        <v>0</v>
      </c>
      <c r="I41" s="115">
        <f>'[1]Dep fonct 08-2018'!G40</f>
        <v>0</v>
      </c>
      <c r="J41" s="115">
        <f>'[1]Dep fonct 08-2018'!H40</f>
        <v>0</v>
      </c>
    </row>
    <row r="42" spans="1:10" ht="24.75" customHeight="1">
      <c r="A42" s="116">
        <v>10</v>
      </c>
      <c r="B42" s="117">
        <v>10</v>
      </c>
      <c r="C42" s="118" t="s">
        <v>296</v>
      </c>
      <c r="D42" s="114" t="s">
        <v>297</v>
      </c>
      <c r="E42" s="115">
        <f>'[1]Dep fonct 08-2018'!C41</f>
        <v>0</v>
      </c>
      <c r="F42" s="115">
        <f>'[1]Dep fonct 08-2018'!D41</f>
        <v>0</v>
      </c>
      <c r="G42" s="115">
        <f>'[1]Dep fonct 08-2018'!E41</f>
        <v>0</v>
      </c>
      <c r="H42" s="115">
        <f>'[1]Dep fonct 08-2018'!F41</f>
        <v>0</v>
      </c>
      <c r="I42" s="115">
        <f>'[1]Dep fonct 08-2018'!G41</f>
        <v>0</v>
      </c>
      <c r="J42" s="115">
        <f>'[1]Dep fonct 08-2018'!H41</f>
        <v>0</v>
      </c>
    </row>
    <row r="43" spans="1:10" ht="24.75" customHeight="1">
      <c r="A43" s="116">
        <v>10</v>
      </c>
      <c r="B43" s="117">
        <v>20</v>
      </c>
      <c r="C43" s="118" t="s">
        <v>12</v>
      </c>
      <c r="D43" s="114" t="s">
        <v>298</v>
      </c>
      <c r="E43" s="115">
        <f>'[1]Dep fonct 08-2018'!C42</f>
        <v>100601775.76000001</v>
      </c>
      <c r="F43" s="115">
        <f>'[1]Dep fonct 08-2018'!D42</f>
        <v>100601775.76000001</v>
      </c>
      <c r="G43" s="115">
        <f>'[1]Dep fonct 08-2018'!E42</f>
        <v>96568833.599999994</v>
      </c>
      <c r="H43" s="115">
        <f>'[1]Dep fonct 08-2018'!F42</f>
        <v>96568833.599999994</v>
      </c>
      <c r="I43" s="115">
        <f>'[1]Dep fonct 08-2018'!G42</f>
        <v>99677447.079999998</v>
      </c>
      <c r="J43" s="115">
        <f>'[1]Dep fonct 08-2018'!H42</f>
        <v>66689642.649999999</v>
      </c>
    </row>
    <row r="44" spans="1:10" ht="24.75" customHeight="1">
      <c r="A44" s="116">
        <v>10</v>
      </c>
      <c r="B44" s="117">
        <v>20</v>
      </c>
      <c r="C44" s="118" t="s">
        <v>33</v>
      </c>
      <c r="D44" s="119" t="s">
        <v>299</v>
      </c>
      <c r="E44" s="115">
        <f>'[1]Dep fonct 08-2018'!C43</f>
        <v>970014.03</v>
      </c>
      <c r="F44" s="115">
        <f>'[1]Dep fonct 08-2018'!D43</f>
        <v>970014.03</v>
      </c>
      <c r="G44" s="115">
        <f>'[1]Dep fonct 08-2018'!E43</f>
        <v>1446548.85</v>
      </c>
      <c r="H44" s="115">
        <f>'[1]Dep fonct 08-2018'!F43</f>
        <v>1446548.85</v>
      </c>
      <c r="I44" s="115">
        <f>'[1]Dep fonct 08-2018'!G43</f>
        <v>1500000</v>
      </c>
      <c r="J44" s="115">
        <f>'[1]Dep fonct 08-2018'!H43</f>
        <v>1029284.53</v>
      </c>
    </row>
    <row r="45" spans="1:10" ht="24.75" customHeight="1">
      <c r="A45" s="116">
        <v>10</v>
      </c>
      <c r="B45" s="117">
        <v>20</v>
      </c>
      <c r="C45" s="118" t="s">
        <v>23</v>
      </c>
      <c r="D45" s="119" t="s">
        <v>300</v>
      </c>
      <c r="E45" s="115">
        <f>'[1]Dep fonct 08-2018'!C44</f>
        <v>1449788</v>
      </c>
      <c r="F45" s="115">
        <f>'[1]Dep fonct 08-2018'!D44</f>
        <v>1449788</v>
      </c>
      <c r="G45" s="115">
        <f>'[1]Dep fonct 08-2018'!E44</f>
        <v>1306281.04</v>
      </c>
      <c r="H45" s="115">
        <f>'[1]Dep fonct 08-2018'!F44</f>
        <v>1306281.04</v>
      </c>
      <c r="I45" s="115">
        <f>'[1]Dep fonct 08-2018'!G44</f>
        <v>1500000</v>
      </c>
      <c r="J45" s="115">
        <f>'[1]Dep fonct 08-2018'!H44</f>
        <v>141.87</v>
      </c>
    </row>
    <row r="46" spans="1:10" ht="24.75" customHeight="1">
      <c r="A46" s="116">
        <v>10</v>
      </c>
      <c r="B46" s="117">
        <v>20</v>
      </c>
      <c r="C46" s="118" t="s">
        <v>25</v>
      </c>
      <c r="D46" s="119" t="s">
        <v>301</v>
      </c>
      <c r="E46" s="115">
        <f>'[1]Dep fonct 08-2018'!C45</f>
        <v>0</v>
      </c>
      <c r="F46" s="115">
        <f>'[1]Dep fonct 08-2018'!D45</f>
        <v>0</v>
      </c>
      <c r="G46" s="115">
        <f>'[1]Dep fonct 08-2018'!E45</f>
        <v>0</v>
      </c>
      <c r="H46" s="115">
        <f>'[1]Dep fonct 08-2018'!F45</f>
        <v>0</v>
      </c>
      <c r="I46" s="115">
        <f>'[1]Dep fonct 08-2018'!G45</f>
        <v>0</v>
      </c>
      <c r="J46" s="115">
        <f>'[1]Dep fonct 08-2018'!H45</f>
        <v>0</v>
      </c>
    </row>
    <row r="47" spans="1:10" ht="24.75" customHeight="1">
      <c r="A47" s="116">
        <v>10</v>
      </c>
      <c r="B47" s="117">
        <v>20</v>
      </c>
      <c r="C47" s="118" t="s">
        <v>29</v>
      </c>
      <c r="D47" s="119" t="s">
        <v>302</v>
      </c>
      <c r="E47" s="115">
        <f>'[1]Dep fonct 08-2018'!C46</f>
        <v>6280638.5300000003</v>
      </c>
      <c r="F47" s="115">
        <f>'[1]Dep fonct 08-2018'!D46</f>
        <v>6280638.5300000003</v>
      </c>
      <c r="G47" s="115">
        <f>'[1]Dep fonct 08-2018'!E46</f>
        <v>5945493.5700000003</v>
      </c>
      <c r="H47" s="115">
        <f>'[1]Dep fonct 08-2018'!F46</f>
        <v>5945493.5700000003</v>
      </c>
      <c r="I47" s="115">
        <f>'[1]Dep fonct 08-2018'!G46</f>
        <v>5875292.4400000004</v>
      </c>
      <c r="J47" s="115">
        <f>'[1]Dep fonct 08-2018'!H46</f>
        <v>3871653.11</v>
      </c>
    </row>
    <row r="48" spans="1:10" ht="24.75" customHeight="1">
      <c r="A48" s="116">
        <v>10</v>
      </c>
      <c r="B48" s="117">
        <v>20</v>
      </c>
      <c r="C48" s="118" t="s">
        <v>60</v>
      </c>
      <c r="D48" s="119" t="s">
        <v>303</v>
      </c>
      <c r="E48" s="115">
        <f>'[1]Dep fonct 08-2018'!C47</f>
        <v>2199379.6</v>
      </c>
      <c r="F48" s="115">
        <f>'[1]Dep fonct 08-2018'!D47</f>
        <v>2199379.6</v>
      </c>
      <c r="G48" s="115">
        <f>'[1]Dep fonct 08-2018'!E47</f>
        <v>999360</v>
      </c>
      <c r="H48" s="115">
        <f>'[1]Dep fonct 08-2018'!F47</f>
        <v>929360</v>
      </c>
      <c r="I48" s="115">
        <f>'[1]Dep fonct 08-2018'!G47</f>
        <v>736000</v>
      </c>
      <c r="J48" s="115">
        <f>'[1]Dep fonct 08-2018'!H47</f>
        <v>653920</v>
      </c>
    </row>
    <row r="49" spans="1:10" ht="24.75" customHeight="1">
      <c r="A49" s="116">
        <v>10</v>
      </c>
      <c r="B49" s="117">
        <v>20</v>
      </c>
      <c r="C49" s="118" t="s">
        <v>15</v>
      </c>
      <c r="D49" s="114" t="s">
        <v>304</v>
      </c>
      <c r="E49" s="115">
        <f>'[1]Dep fonct 08-2018'!C48</f>
        <v>9929395.6500000004</v>
      </c>
      <c r="F49" s="115">
        <f>'[1]Dep fonct 08-2018'!D48</f>
        <v>9929395.6500000004</v>
      </c>
      <c r="G49" s="115">
        <f>'[1]Dep fonct 08-2018'!E48</f>
        <v>11061550.65</v>
      </c>
      <c r="H49" s="115">
        <f>'[1]Dep fonct 08-2018'!F48</f>
        <v>11061550.65</v>
      </c>
      <c r="I49" s="115">
        <f>'[1]Dep fonct 08-2018'!G48</f>
        <v>12420707.949999999</v>
      </c>
      <c r="J49" s="115">
        <f>'[1]Dep fonct 08-2018'!H48</f>
        <v>8289696.4299999997</v>
      </c>
    </row>
    <row r="50" spans="1:10" ht="24.75" customHeight="1">
      <c r="A50" s="116">
        <v>10</v>
      </c>
      <c r="B50" s="117">
        <v>20</v>
      </c>
      <c r="C50" s="118" t="s">
        <v>18</v>
      </c>
      <c r="D50" s="114" t="s">
        <v>305</v>
      </c>
      <c r="E50" s="115">
        <f>'[1]Dep fonct 08-2018'!C49</f>
        <v>54550.46</v>
      </c>
      <c r="F50" s="115">
        <f>'[1]Dep fonct 08-2018'!D49</f>
        <v>54550.46</v>
      </c>
      <c r="G50" s="115">
        <f>'[1]Dep fonct 08-2018'!E49</f>
        <v>0</v>
      </c>
      <c r="H50" s="115">
        <f>'[1]Dep fonct 08-2018'!F49</f>
        <v>0</v>
      </c>
      <c r="I50" s="115">
        <f>'[1]Dep fonct 08-2018'!G49</f>
        <v>0</v>
      </c>
      <c r="J50" s="115">
        <f>'[1]Dep fonct 08-2018'!H49</f>
        <v>0</v>
      </c>
    </row>
    <row r="51" spans="1:10" ht="24.75" customHeight="1">
      <c r="A51" s="116">
        <v>10</v>
      </c>
      <c r="B51" s="117">
        <v>20</v>
      </c>
      <c r="C51" s="118" t="s">
        <v>20</v>
      </c>
      <c r="D51" s="119" t="s">
        <v>306</v>
      </c>
      <c r="E51" s="115">
        <f>'[1]Dep fonct 08-2018'!C50</f>
        <v>2321171.86</v>
      </c>
      <c r="F51" s="115">
        <f>'[1]Dep fonct 08-2018'!D50</f>
        <v>2321171.86</v>
      </c>
      <c r="G51" s="115">
        <f>'[1]Dep fonct 08-2018'!E50</f>
        <v>2232204.09</v>
      </c>
      <c r="H51" s="115">
        <f>'[1]Dep fonct 08-2018'!F50</f>
        <v>2232204.09</v>
      </c>
      <c r="I51" s="115">
        <f>'[1]Dep fonct 08-2018'!G50</f>
        <v>2280790.15</v>
      </c>
      <c r="J51" s="115">
        <f>'[1]Dep fonct 08-2018'!H50</f>
        <v>1516759.63</v>
      </c>
    </row>
    <row r="52" spans="1:10" ht="24.75" customHeight="1">
      <c r="A52" s="116">
        <v>10</v>
      </c>
      <c r="B52" s="117">
        <v>20</v>
      </c>
      <c r="C52" s="118" t="s">
        <v>51</v>
      </c>
      <c r="D52" s="119" t="s">
        <v>307</v>
      </c>
      <c r="E52" s="115">
        <f>'[1]Dep fonct 08-2018'!C51</f>
        <v>4350</v>
      </c>
      <c r="F52" s="115">
        <f>'[1]Dep fonct 08-2018'!D51</f>
        <v>4350</v>
      </c>
      <c r="G52" s="115">
        <f>'[1]Dep fonct 08-2018'!E51</f>
        <v>3335.93</v>
      </c>
      <c r="H52" s="115">
        <f>'[1]Dep fonct 08-2018'!F51</f>
        <v>3335.93</v>
      </c>
      <c r="I52" s="115">
        <f>'[1]Dep fonct 08-2018'!G51</f>
        <v>15000</v>
      </c>
      <c r="J52" s="115">
        <f>'[1]Dep fonct 08-2018'!H51</f>
        <v>2400</v>
      </c>
    </row>
    <row r="53" spans="1:10" ht="24.75" customHeight="1">
      <c r="A53" s="116">
        <v>10</v>
      </c>
      <c r="B53" s="117">
        <v>20</v>
      </c>
      <c r="C53" s="118" t="s">
        <v>44</v>
      </c>
      <c r="D53" s="119" t="s">
        <v>308</v>
      </c>
      <c r="E53" s="115">
        <f>'[1]Dep fonct 08-2018'!C52</f>
        <v>0</v>
      </c>
      <c r="F53" s="115">
        <f>'[1]Dep fonct 08-2018'!D52</f>
        <v>0</v>
      </c>
      <c r="G53" s="115">
        <f>'[1]Dep fonct 08-2018'!E52</f>
        <v>0</v>
      </c>
      <c r="H53" s="115">
        <f>'[1]Dep fonct 08-2018'!F52</f>
        <v>0</v>
      </c>
      <c r="I53" s="115">
        <f>'[1]Dep fonct 08-2018'!G52</f>
        <v>0</v>
      </c>
      <c r="J53" s="115">
        <f>'[1]Dep fonct 08-2018'!H52</f>
        <v>0</v>
      </c>
    </row>
    <row r="54" spans="1:10" ht="24.75" customHeight="1">
      <c r="A54" s="116">
        <v>10</v>
      </c>
      <c r="B54" s="117">
        <v>20</v>
      </c>
      <c r="C54" s="118" t="s">
        <v>269</v>
      </c>
      <c r="D54" s="119" t="s">
        <v>309</v>
      </c>
      <c r="E54" s="115">
        <f>'[1]Dep fonct 08-2018'!C53</f>
        <v>628971</v>
      </c>
      <c r="F54" s="115">
        <f>'[1]Dep fonct 08-2018'!D53</f>
        <v>36000</v>
      </c>
      <c r="G54" s="115">
        <f>'[1]Dep fonct 08-2018'!E53</f>
        <v>1121472</v>
      </c>
      <c r="H54" s="115">
        <f>'[1]Dep fonct 08-2018'!F53</f>
        <v>1077840</v>
      </c>
      <c r="I54" s="115">
        <f>'[1]Dep fonct 08-2018'!G53</f>
        <v>43632</v>
      </c>
      <c r="J54" s="115">
        <f>'[1]Dep fonct 08-2018'!H53</f>
        <v>0</v>
      </c>
    </row>
    <row r="55" spans="1:10" ht="24.75" customHeight="1">
      <c r="A55" s="116">
        <v>10</v>
      </c>
      <c r="B55" s="117">
        <v>20</v>
      </c>
      <c r="C55" s="118" t="s">
        <v>218</v>
      </c>
      <c r="D55" s="119" t="s">
        <v>310</v>
      </c>
      <c r="E55" s="115">
        <f>'[1]Dep fonct 08-2018'!C54</f>
        <v>451460</v>
      </c>
      <c r="F55" s="115">
        <f>'[1]Dep fonct 08-2018'!D54</f>
        <v>357960</v>
      </c>
      <c r="G55" s="115">
        <f>'[1]Dep fonct 08-2018'!E54</f>
        <v>429500</v>
      </c>
      <c r="H55" s="115">
        <f>'[1]Dep fonct 08-2018'!F54</f>
        <v>426820</v>
      </c>
      <c r="I55" s="115">
        <f>'[1]Dep fonct 08-2018'!G54</f>
        <v>316220</v>
      </c>
      <c r="J55" s="115">
        <f>'[1]Dep fonct 08-2018'!H54</f>
        <v>309420</v>
      </c>
    </row>
    <row r="56" spans="1:10" ht="24.75" customHeight="1">
      <c r="A56" s="116">
        <v>10</v>
      </c>
      <c r="B56" s="117">
        <v>20</v>
      </c>
      <c r="C56" s="118" t="s">
        <v>272</v>
      </c>
      <c r="D56" s="119" t="s">
        <v>275</v>
      </c>
      <c r="E56" s="115">
        <f>'[1]Dep fonct 08-2018'!C55</f>
        <v>95100</v>
      </c>
      <c r="F56" s="115">
        <f>'[1]Dep fonct 08-2018'!D55</f>
        <v>72300</v>
      </c>
      <c r="G56" s="115">
        <f>'[1]Dep fonct 08-2018'!E55</f>
        <v>43800</v>
      </c>
      <c r="H56" s="115">
        <f>'[1]Dep fonct 08-2018'!F55</f>
        <v>43800</v>
      </c>
      <c r="I56" s="115">
        <f>'[1]Dep fonct 08-2018'!G55</f>
        <v>0</v>
      </c>
      <c r="J56" s="115">
        <f>'[1]Dep fonct 08-2018'!H55</f>
        <v>0</v>
      </c>
    </row>
    <row r="57" spans="1:10" ht="24.75" customHeight="1">
      <c r="A57" s="116">
        <v>10</v>
      </c>
      <c r="B57" s="117">
        <v>20</v>
      </c>
      <c r="C57" s="118" t="s">
        <v>274</v>
      </c>
      <c r="D57" s="119" t="s">
        <v>271</v>
      </c>
      <c r="E57" s="115">
        <f>'[1]Dep fonct 08-2018'!C56</f>
        <v>0</v>
      </c>
      <c r="F57" s="115">
        <f>'[1]Dep fonct 08-2018'!D56</f>
        <v>0</v>
      </c>
      <c r="G57" s="115">
        <f>'[1]Dep fonct 08-2018'!E56</f>
        <v>0</v>
      </c>
      <c r="H57" s="115">
        <f>'[1]Dep fonct 08-2018'!F56</f>
        <v>0</v>
      </c>
      <c r="I57" s="115">
        <f>'[1]Dep fonct 08-2018'!G56</f>
        <v>0</v>
      </c>
      <c r="J57" s="115">
        <f>'[1]Dep fonct 08-2018'!H56</f>
        <v>0</v>
      </c>
    </row>
    <row r="58" spans="1:10" ht="24.75" customHeight="1">
      <c r="A58" s="116">
        <v>10</v>
      </c>
      <c r="B58" s="117">
        <v>20</v>
      </c>
      <c r="C58" s="118" t="s">
        <v>276</v>
      </c>
      <c r="D58" s="119" t="s">
        <v>311</v>
      </c>
      <c r="E58" s="115">
        <f>'[1]Dep fonct 08-2018'!C57</f>
        <v>0</v>
      </c>
      <c r="F58" s="115">
        <f>'[1]Dep fonct 08-2018'!D57</f>
        <v>0</v>
      </c>
      <c r="G58" s="115">
        <f>'[1]Dep fonct 08-2018'!E57</f>
        <v>0</v>
      </c>
      <c r="H58" s="115">
        <f>'[1]Dep fonct 08-2018'!F57</f>
        <v>0</v>
      </c>
      <c r="I58" s="115">
        <f>'[1]Dep fonct 08-2018'!G57</f>
        <v>0</v>
      </c>
      <c r="J58" s="115">
        <f>'[1]Dep fonct 08-2018'!H57</f>
        <v>0</v>
      </c>
    </row>
    <row r="59" spans="1:10" ht="24.75" customHeight="1">
      <c r="A59" s="116">
        <v>10</v>
      </c>
      <c r="B59" s="117">
        <v>30</v>
      </c>
      <c r="C59" s="118" t="s">
        <v>12</v>
      </c>
      <c r="D59" s="119" t="s">
        <v>312</v>
      </c>
      <c r="E59" s="115">
        <f>'[1]Dep fonct 08-2018'!C58</f>
        <v>0</v>
      </c>
      <c r="F59" s="115">
        <f>'[1]Dep fonct 08-2018'!D58</f>
        <v>0</v>
      </c>
      <c r="G59" s="115">
        <f>'[1]Dep fonct 08-2018'!E58</f>
        <v>0</v>
      </c>
      <c r="H59" s="115">
        <f>'[1]Dep fonct 08-2018'!F58</f>
        <v>0</v>
      </c>
      <c r="I59" s="115">
        <f>'[1]Dep fonct 08-2018'!G58</f>
        <v>0</v>
      </c>
      <c r="J59" s="115">
        <f>'[1]Dep fonct 08-2018'!H58</f>
        <v>0</v>
      </c>
    </row>
    <row r="60" spans="1:10" ht="24.75" customHeight="1">
      <c r="A60" s="116">
        <v>10</v>
      </c>
      <c r="B60" s="117">
        <v>30</v>
      </c>
      <c r="C60" s="118" t="s">
        <v>54</v>
      </c>
      <c r="D60" s="119" t="s">
        <v>313</v>
      </c>
      <c r="E60" s="115">
        <f>'[1]Dep fonct 08-2018'!C59</f>
        <v>0</v>
      </c>
      <c r="F60" s="115">
        <f>'[1]Dep fonct 08-2018'!D59</f>
        <v>0</v>
      </c>
      <c r="G60" s="115">
        <f>'[1]Dep fonct 08-2018'!E59</f>
        <v>0</v>
      </c>
      <c r="H60" s="115">
        <f>'[1]Dep fonct 08-2018'!F59</f>
        <v>0</v>
      </c>
      <c r="I60" s="115">
        <f>'[1]Dep fonct 08-2018'!G59</f>
        <v>0</v>
      </c>
      <c r="J60" s="115">
        <f>'[1]Dep fonct 08-2018'!H59</f>
        <v>0</v>
      </c>
    </row>
    <row r="61" spans="1:10" ht="24.75" customHeight="1">
      <c r="A61" s="116">
        <v>10</v>
      </c>
      <c r="B61" s="117">
        <v>30</v>
      </c>
      <c r="C61" s="118" t="s">
        <v>56</v>
      </c>
      <c r="D61" s="119" t="s">
        <v>314</v>
      </c>
      <c r="E61" s="115">
        <f>'[1]Dep fonct 08-2018'!C60</f>
        <v>0</v>
      </c>
      <c r="F61" s="115">
        <f>'[1]Dep fonct 08-2018'!D60</f>
        <v>0</v>
      </c>
      <c r="G61" s="115">
        <f>'[1]Dep fonct 08-2018'!E60</f>
        <v>0</v>
      </c>
      <c r="H61" s="115">
        <f>'[1]Dep fonct 08-2018'!F60</f>
        <v>0</v>
      </c>
      <c r="I61" s="115">
        <f>'[1]Dep fonct 08-2018'!G60</f>
        <v>0</v>
      </c>
      <c r="J61" s="115">
        <f>'[1]Dep fonct 08-2018'!H60</f>
        <v>0</v>
      </c>
    </row>
    <row r="62" spans="1:10" ht="24.75" customHeight="1">
      <c r="A62" s="116">
        <v>10</v>
      </c>
      <c r="B62" s="117">
        <v>30</v>
      </c>
      <c r="C62" s="118" t="s">
        <v>33</v>
      </c>
      <c r="D62" s="119" t="s">
        <v>315</v>
      </c>
      <c r="E62" s="115">
        <f>'[1]Dep fonct 08-2018'!C61</f>
        <v>0</v>
      </c>
      <c r="F62" s="115">
        <f>'[1]Dep fonct 08-2018'!D61</f>
        <v>0</v>
      </c>
      <c r="G62" s="115">
        <f>'[1]Dep fonct 08-2018'!E61</f>
        <v>0</v>
      </c>
      <c r="H62" s="115">
        <f>'[1]Dep fonct 08-2018'!F61</f>
        <v>0</v>
      </c>
      <c r="I62" s="115">
        <f>'[1]Dep fonct 08-2018'!G61</f>
        <v>0</v>
      </c>
      <c r="J62" s="115">
        <f>'[1]Dep fonct 08-2018'!H61</f>
        <v>0</v>
      </c>
    </row>
    <row r="63" spans="1:10" ht="24.75" customHeight="1">
      <c r="A63" s="116">
        <v>10</v>
      </c>
      <c r="B63" s="117">
        <v>30</v>
      </c>
      <c r="C63" s="118" t="s">
        <v>66</v>
      </c>
      <c r="D63" s="119" t="s">
        <v>316</v>
      </c>
      <c r="E63" s="115">
        <f>'[1]Dep fonct 08-2018'!C62</f>
        <v>0</v>
      </c>
      <c r="F63" s="115">
        <f>'[1]Dep fonct 08-2018'!D62</f>
        <v>0</v>
      </c>
      <c r="G63" s="115">
        <f>'[1]Dep fonct 08-2018'!E62</f>
        <v>0</v>
      </c>
      <c r="H63" s="115">
        <f>'[1]Dep fonct 08-2018'!F62</f>
        <v>0</v>
      </c>
      <c r="I63" s="115">
        <f>'[1]Dep fonct 08-2018'!G62</f>
        <v>172032</v>
      </c>
      <c r="J63" s="115">
        <f>'[1]Dep fonct 08-2018'!H62</f>
        <v>0</v>
      </c>
    </row>
    <row r="64" spans="1:10" ht="24.75" customHeight="1">
      <c r="A64" s="116">
        <v>10</v>
      </c>
      <c r="B64" s="117">
        <v>30</v>
      </c>
      <c r="C64" s="118" t="s">
        <v>23</v>
      </c>
      <c r="D64" s="119" t="s">
        <v>317</v>
      </c>
      <c r="E64" s="115">
        <f>'[1]Dep fonct 08-2018'!C63</f>
        <v>80628</v>
      </c>
      <c r="F64" s="115">
        <f>'[1]Dep fonct 08-2018'!D63</f>
        <v>80628</v>
      </c>
      <c r="G64" s="115">
        <f>'[1]Dep fonct 08-2018'!E63</f>
        <v>0</v>
      </c>
      <c r="H64" s="115">
        <f>'[1]Dep fonct 08-2018'!F63</f>
        <v>0</v>
      </c>
      <c r="I64" s="115">
        <f>'[1]Dep fonct 08-2018'!G63</f>
        <v>0</v>
      </c>
      <c r="J64" s="115">
        <f>'[1]Dep fonct 08-2018'!H63</f>
        <v>0</v>
      </c>
    </row>
    <row r="65" spans="1:10" ht="24.75" customHeight="1">
      <c r="A65" s="116">
        <v>10</v>
      </c>
      <c r="B65" s="117">
        <v>30</v>
      </c>
      <c r="C65" s="118" t="s">
        <v>25</v>
      </c>
      <c r="D65" s="119" t="s">
        <v>318</v>
      </c>
      <c r="E65" s="115">
        <f>'[1]Dep fonct 08-2018'!C64</f>
        <v>0</v>
      </c>
      <c r="F65" s="115">
        <f>'[1]Dep fonct 08-2018'!D64</f>
        <v>0</v>
      </c>
      <c r="G65" s="115">
        <f>'[1]Dep fonct 08-2018'!E64</f>
        <v>0</v>
      </c>
      <c r="H65" s="115">
        <f>'[1]Dep fonct 08-2018'!F64</f>
        <v>0</v>
      </c>
      <c r="I65" s="115">
        <f>'[1]Dep fonct 08-2018'!G64</f>
        <v>0</v>
      </c>
      <c r="J65" s="115">
        <f>'[1]Dep fonct 08-2018'!H64</f>
        <v>0</v>
      </c>
    </row>
    <row r="66" spans="1:10" ht="24.75" customHeight="1">
      <c r="A66" s="116">
        <v>10</v>
      </c>
      <c r="B66" s="117">
        <v>30</v>
      </c>
      <c r="C66" s="118" t="s">
        <v>27</v>
      </c>
      <c r="D66" s="114" t="s">
        <v>319</v>
      </c>
      <c r="E66" s="115">
        <f>'[1]Dep fonct 08-2018'!C65</f>
        <v>0</v>
      </c>
      <c r="F66" s="115">
        <f>'[1]Dep fonct 08-2018'!D65</f>
        <v>0</v>
      </c>
      <c r="G66" s="115">
        <f>'[1]Dep fonct 08-2018'!E65</f>
        <v>0</v>
      </c>
      <c r="H66" s="115">
        <f>'[1]Dep fonct 08-2018'!F65</f>
        <v>0</v>
      </c>
      <c r="I66" s="115">
        <f>'[1]Dep fonct 08-2018'!G65</f>
        <v>0</v>
      </c>
      <c r="J66" s="115">
        <f>'[1]Dep fonct 08-2018'!H65</f>
        <v>0</v>
      </c>
    </row>
    <row r="67" spans="1:10" ht="24.75" customHeight="1">
      <c r="A67" s="116">
        <v>10</v>
      </c>
      <c r="B67" s="117">
        <v>30</v>
      </c>
      <c r="C67" s="118" t="s">
        <v>29</v>
      </c>
      <c r="D67" s="119" t="s">
        <v>320</v>
      </c>
      <c r="E67" s="115">
        <f>'[1]Dep fonct 08-2018'!C66</f>
        <v>0</v>
      </c>
      <c r="F67" s="115">
        <f>'[1]Dep fonct 08-2018'!D66</f>
        <v>0</v>
      </c>
      <c r="G67" s="115">
        <f>'[1]Dep fonct 08-2018'!E66</f>
        <v>0</v>
      </c>
      <c r="H67" s="115">
        <f>'[1]Dep fonct 08-2018'!F66</f>
        <v>0</v>
      </c>
      <c r="I67" s="115">
        <f>'[1]Dep fonct 08-2018'!G66</f>
        <v>118436.64</v>
      </c>
      <c r="J67" s="115">
        <f>'[1]Dep fonct 08-2018'!H66</f>
        <v>117264</v>
      </c>
    </row>
    <row r="68" spans="1:10" ht="24.75" customHeight="1">
      <c r="A68" s="116">
        <v>10</v>
      </c>
      <c r="B68" s="117">
        <v>30</v>
      </c>
      <c r="C68" s="118" t="s">
        <v>60</v>
      </c>
      <c r="D68" s="119" t="s">
        <v>321</v>
      </c>
      <c r="E68" s="115">
        <f>'[1]Dep fonct 08-2018'!C67</f>
        <v>0</v>
      </c>
      <c r="F68" s="115">
        <f>'[1]Dep fonct 08-2018'!D67</f>
        <v>0</v>
      </c>
      <c r="G68" s="115">
        <f>'[1]Dep fonct 08-2018'!E67</f>
        <v>0</v>
      </c>
      <c r="H68" s="115">
        <f>'[1]Dep fonct 08-2018'!F67</f>
        <v>0</v>
      </c>
      <c r="I68" s="115">
        <f>'[1]Dep fonct 08-2018'!G67</f>
        <v>0</v>
      </c>
      <c r="J68" s="115">
        <f>'[1]Dep fonct 08-2018'!H67</f>
        <v>0</v>
      </c>
    </row>
    <row r="69" spans="1:10" ht="24.75" customHeight="1">
      <c r="A69" s="116">
        <v>10</v>
      </c>
      <c r="B69" s="117">
        <v>30</v>
      </c>
      <c r="C69" s="118" t="s">
        <v>95</v>
      </c>
      <c r="D69" s="119" t="s">
        <v>322</v>
      </c>
      <c r="E69" s="115">
        <f>'[1]Dep fonct 08-2018'!C68</f>
        <v>0</v>
      </c>
      <c r="F69" s="115">
        <f>'[1]Dep fonct 08-2018'!D68</f>
        <v>0</v>
      </c>
      <c r="G69" s="115">
        <f>'[1]Dep fonct 08-2018'!E68</f>
        <v>37812</v>
      </c>
      <c r="H69" s="115">
        <f>'[1]Dep fonct 08-2018'!F68</f>
        <v>37812</v>
      </c>
      <c r="I69" s="115">
        <f>'[1]Dep fonct 08-2018'!G68</f>
        <v>0</v>
      </c>
      <c r="J69" s="115">
        <f>'[1]Dep fonct 08-2018'!H68</f>
        <v>0</v>
      </c>
    </row>
    <row r="70" spans="1:10" ht="24.75" customHeight="1">
      <c r="A70" s="116">
        <v>10</v>
      </c>
      <c r="B70" s="117">
        <v>30</v>
      </c>
      <c r="C70" s="118" t="s">
        <v>15</v>
      </c>
      <c r="D70" s="114" t="s">
        <v>323</v>
      </c>
      <c r="E70" s="115">
        <f>'[1]Dep fonct 08-2018'!C69</f>
        <v>1605223.7200000002</v>
      </c>
      <c r="F70" s="115">
        <f>'[1]Dep fonct 08-2018'!D69</f>
        <v>898141.2</v>
      </c>
      <c r="G70" s="115">
        <f>'[1]Dep fonct 08-2018'!E69</f>
        <v>2050468.6</v>
      </c>
      <c r="H70" s="115">
        <f>'[1]Dep fonct 08-2018'!F69</f>
        <v>1981151.22</v>
      </c>
      <c r="I70" s="115">
        <f>'[1]Dep fonct 08-2018'!G69</f>
        <v>390399.58</v>
      </c>
      <c r="J70" s="115">
        <f>'[1]Dep fonct 08-2018'!H69</f>
        <v>386293.6</v>
      </c>
    </row>
    <row r="71" spans="1:10" ht="24.75" customHeight="1">
      <c r="A71" s="116">
        <v>10</v>
      </c>
      <c r="B71" s="117">
        <v>30</v>
      </c>
      <c r="C71" s="118" t="s">
        <v>18</v>
      </c>
      <c r="D71" s="119" t="s">
        <v>324</v>
      </c>
      <c r="E71" s="115">
        <f>'[1]Dep fonct 08-2018'!C70</f>
        <v>351696</v>
      </c>
      <c r="F71" s="115">
        <f>'[1]Dep fonct 08-2018'!D70</f>
        <v>351696</v>
      </c>
      <c r="G71" s="115">
        <f>'[1]Dep fonct 08-2018'!E70</f>
        <v>309264</v>
      </c>
      <c r="H71" s="115">
        <f>'[1]Dep fonct 08-2018'!F70</f>
        <v>309264</v>
      </c>
      <c r="I71" s="115">
        <f>'[1]Dep fonct 08-2018'!G70</f>
        <v>177737.37</v>
      </c>
      <c r="J71" s="115">
        <f>'[1]Dep fonct 08-2018'!H70</f>
        <v>0</v>
      </c>
    </row>
    <row r="72" spans="1:10" ht="24.75" customHeight="1">
      <c r="A72" s="116">
        <v>10</v>
      </c>
      <c r="B72" s="117">
        <v>30</v>
      </c>
      <c r="C72" s="118" t="s">
        <v>218</v>
      </c>
      <c r="D72" s="119" t="s">
        <v>325</v>
      </c>
      <c r="E72" s="115">
        <f>'[1]Dep fonct 08-2018'!C71</f>
        <v>1500000</v>
      </c>
      <c r="F72" s="115">
        <f>'[1]Dep fonct 08-2018'!D71</f>
        <v>1500000</v>
      </c>
      <c r="G72" s="115">
        <f>'[1]Dep fonct 08-2018'!E71</f>
        <v>1000000</v>
      </c>
      <c r="H72" s="115">
        <f>'[1]Dep fonct 08-2018'!F71</f>
        <v>1000000</v>
      </c>
      <c r="I72" s="115">
        <f>'[1]Dep fonct 08-2018'!G71</f>
        <v>0</v>
      </c>
      <c r="J72" s="115">
        <f>'[1]Dep fonct 08-2018'!H71</f>
        <v>0</v>
      </c>
    </row>
    <row r="73" spans="1:10" ht="24.75" customHeight="1">
      <c r="A73" s="116">
        <v>10</v>
      </c>
      <c r="B73" s="117">
        <v>30</v>
      </c>
      <c r="C73" s="118" t="s">
        <v>272</v>
      </c>
      <c r="D73" s="114" t="s">
        <v>326</v>
      </c>
      <c r="E73" s="115">
        <f>'[1]Dep fonct 08-2018'!C72</f>
        <v>0</v>
      </c>
      <c r="F73" s="115">
        <f>'[1]Dep fonct 08-2018'!D72</f>
        <v>0</v>
      </c>
      <c r="G73" s="115">
        <f>'[1]Dep fonct 08-2018'!E72</f>
        <v>200000</v>
      </c>
      <c r="H73" s="115">
        <f>'[1]Dep fonct 08-2018'!F72</f>
        <v>200000</v>
      </c>
      <c r="I73" s="115">
        <f>'[1]Dep fonct 08-2018'!G72</f>
        <v>0</v>
      </c>
      <c r="J73" s="115">
        <f>'[1]Dep fonct 08-2018'!H72</f>
        <v>0</v>
      </c>
    </row>
    <row r="74" spans="1:10" ht="24.75" customHeight="1">
      <c r="A74" s="116">
        <v>10</v>
      </c>
      <c r="B74" s="117">
        <v>30</v>
      </c>
      <c r="C74" s="118" t="s">
        <v>274</v>
      </c>
      <c r="D74" s="119" t="s">
        <v>327</v>
      </c>
      <c r="E74" s="115">
        <f>'[1]Dep fonct 08-2018'!C73</f>
        <v>0</v>
      </c>
      <c r="F74" s="115">
        <f>'[1]Dep fonct 08-2018'!D73</f>
        <v>0</v>
      </c>
      <c r="G74" s="115">
        <f>'[1]Dep fonct 08-2018'!E73</f>
        <v>100000</v>
      </c>
      <c r="H74" s="115">
        <f>'[1]Dep fonct 08-2018'!F73</f>
        <v>100000</v>
      </c>
      <c r="I74" s="115">
        <f>'[1]Dep fonct 08-2018'!G73</f>
        <v>0</v>
      </c>
      <c r="J74" s="115">
        <f>'[1]Dep fonct 08-2018'!H73</f>
        <v>0</v>
      </c>
    </row>
    <row r="75" spans="1:10" ht="24.75" customHeight="1">
      <c r="A75" s="116">
        <v>10</v>
      </c>
      <c r="B75" s="117">
        <v>30</v>
      </c>
      <c r="C75" s="118" t="s">
        <v>276</v>
      </c>
      <c r="D75" s="119" t="s">
        <v>328</v>
      </c>
      <c r="E75" s="115">
        <f>'[1]Dep fonct 08-2018'!C74</f>
        <v>328697.89999999997</v>
      </c>
      <c r="F75" s="115">
        <f>'[1]Dep fonct 08-2018'!D74</f>
        <v>324194.59999999998</v>
      </c>
      <c r="G75" s="115">
        <f>'[1]Dep fonct 08-2018'!E74</f>
        <v>321951.51</v>
      </c>
      <c r="H75" s="115">
        <f>'[1]Dep fonct 08-2018'!F74</f>
        <v>317448.21000000002</v>
      </c>
      <c r="I75" s="115">
        <f>'[1]Dep fonct 08-2018'!G74</f>
        <v>325125.99</v>
      </c>
      <c r="J75" s="115">
        <f>'[1]Dep fonct 08-2018'!H74</f>
        <v>0</v>
      </c>
    </row>
    <row r="76" spans="1:10" ht="24.75" customHeight="1">
      <c r="A76" s="116">
        <v>10</v>
      </c>
      <c r="B76" s="117">
        <v>30</v>
      </c>
      <c r="C76" s="118" t="s">
        <v>278</v>
      </c>
      <c r="D76" s="119" t="s">
        <v>329</v>
      </c>
      <c r="E76" s="115">
        <f>'[1]Dep fonct 08-2018'!C75</f>
        <v>0</v>
      </c>
      <c r="F76" s="115">
        <f>'[1]Dep fonct 08-2018'!D75</f>
        <v>0</v>
      </c>
      <c r="G76" s="115">
        <f>'[1]Dep fonct 08-2018'!E75</f>
        <v>0</v>
      </c>
      <c r="H76" s="115">
        <f>'[1]Dep fonct 08-2018'!F75</f>
        <v>0</v>
      </c>
      <c r="I76" s="115">
        <f>'[1]Dep fonct 08-2018'!G75</f>
        <v>0</v>
      </c>
      <c r="J76" s="115">
        <f>'[1]Dep fonct 08-2018'!H75</f>
        <v>0</v>
      </c>
    </row>
    <row r="77" spans="1:10" ht="24.75" customHeight="1">
      <c r="A77" s="116">
        <v>10</v>
      </c>
      <c r="B77" s="117">
        <v>30</v>
      </c>
      <c r="C77" s="118" t="s">
        <v>220</v>
      </c>
      <c r="D77" s="119" t="s">
        <v>330</v>
      </c>
      <c r="E77" s="115">
        <f>'[1]Dep fonct 08-2018'!C76</f>
        <v>120240</v>
      </c>
      <c r="F77" s="115">
        <f>'[1]Dep fonct 08-2018'!D76</f>
        <v>120240</v>
      </c>
      <c r="G77" s="115">
        <f>'[1]Dep fonct 08-2018'!E76</f>
        <v>334309.2</v>
      </c>
      <c r="H77" s="115">
        <f>'[1]Dep fonct 08-2018'!F76</f>
        <v>153600</v>
      </c>
      <c r="I77" s="115">
        <f>'[1]Dep fonct 08-2018'!G76</f>
        <v>180709.2</v>
      </c>
      <c r="J77" s="115">
        <f>'[1]Dep fonct 08-2018'!H76</f>
        <v>0</v>
      </c>
    </row>
    <row r="78" spans="1:10" ht="24.75" customHeight="1">
      <c r="A78" s="116">
        <v>10</v>
      </c>
      <c r="B78" s="117">
        <v>30</v>
      </c>
      <c r="C78" s="118" t="s">
        <v>236</v>
      </c>
      <c r="D78" s="119" t="s">
        <v>331</v>
      </c>
      <c r="E78" s="115">
        <f>'[1]Dep fonct 08-2018'!C77</f>
        <v>368448</v>
      </c>
      <c r="F78" s="115">
        <f>'[1]Dep fonct 08-2018'!D77</f>
        <v>106521.60000000001</v>
      </c>
      <c r="G78" s="115">
        <f>'[1]Dep fonct 08-2018'!E77</f>
        <v>413427.6</v>
      </c>
      <c r="H78" s="115">
        <f>'[1]Dep fonct 08-2018'!F77</f>
        <v>251236.8</v>
      </c>
      <c r="I78" s="115">
        <f>'[1]Dep fonct 08-2018'!G77</f>
        <v>162190.79999999999</v>
      </c>
      <c r="J78" s="115">
        <f>'[1]Dep fonct 08-2018'!H77</f>
        <v>0</v>
      </c>
    </row>
    <row r="79" spans="1:10" ht="24.75" customHeight="1">
      <c r="A79" s="116">
        <v>10</v>
      </c>
      <c r="B79" s="117">
        <v>30</v>
      </c>
      <c r="C79" s="118" t="s">
        <v>240</v>
      </c>
      <c r="D79" s="119" t="s">
        <v>332</v>
      </c>
      <c r="E79" s="115">
        <f>'[1]Dep fonct 08-2018'!C78</f>
        <v>0</v>
      </c>
      <c r="F79" s="115">
        <f>'[1]Dep fonct 08-2018'!D78</f>
        <v>0</v>
      </c>
      <c r="G79" s="115">
        <f>'[1]Dep fonct 08-2018'!E78</f>
        <v>0</v>
      </c>
      <c r="H79" s="115">
        <f>'[1]Dep fonct 08-2018'!F78</f>
        <v>0</v>
      </c>
      <c r="I79" s="115">
        <f>'[1]Dep fonct 08-2018'!G78</f>
        <v>0</v>
      </c>
      <c r="J79" s="115">
        <f>'[1]Dep fonct 08-2018'!H78</f>
        <v>0</v>
      </c>
    </row>
    <row r="80" spans="1:10" ht="24.75" customHeight="1">
      <c r="A80" s="116">
        <v>10</v>
      </c>
      <c r="B80" s="117">
        <v>30</v>
      </c>
      <c r="C80" s="118" t="s">
        <v>242</v>
      </c>
      <c r="D80" s="119" t="s">
        <v>333</v>
      </c>
      <c r="E80" s="115">
        <f>'[1]Dep fonct 08-2018'!C79</f>
        <v>0</v>
      </c>
      <c r="F80" s="115">
        <f>'[1]Dep fonct 08-2018'!D79</f>
        <v>0</v>
      </c>
      <c r="G80" s="115">
        <f>'[1]Dep fonct 08-2018'!E79</f>
        <v>146040</v>
      </c>
      <c r="H80" s="115">
        <f>'[1]Dep fonct 08-2018'!F79</f>
        <v>146040</v>
      </c>
      <c r="I80" s="115">
        <f>'[1]Dep fonct 08-2018'!G79</f>
        <v>0</v>
      </c>
      <c r="J80" s="115">
        <f>'[1]Dep fonct 08-2018'!H79</f>
        <v>0</v>
      </c>
    </row>
    <row r="81" spans="1:10" ht="24.75" customHeight="1">
      <c r="A81" s="116">
        <v>10</v>
      </c>
      <c r="B81" s="117">
        <v>30</v>
      </c>
      <c r="C81" s="118" t="s">
        <v>334</v>
      </c>
      <c r="D81" s="119" t="s">
        <v>335</v>
      </c>
      <c r="E81" s="115">
        <f>'[1]Dep fonct 08-2018'!C80</f>
        <v>0</v>
      </c>
      <c r="F81" s="115">
        <f>'[1]Dep fonct 08-2018'!D80</f>
        <v>0</v>
      </c>
      <c r="G81" s="115">
        <f>'[1]Dep fonct 08-2018'!E80</f>
        <v>0</v>
      </c>
      <c r="H81" s="115">
        <f>'[1]Dep fonct 08-2018'!F80</f>
        <v>0</v>
      </c>
      <c r="I81" s="115">
        <f>'[1]Dep fonct 08-2018'!G80</f>
        <v>0</v>
      </c>
      <c r="J81" s="115">
        <f>'[1]Dep fonct 08-2018'!H80</f>
        <v>0</v>
      </c>
    </row>
    <row r="82" spans="1:10" ht="24.75" customHeight="1">
      <c r="A82" s="116">
        <v>10</v>
      </c>
      <c r="B82" s="117">
        <v>30</v>
      </c>
      <c r="C82" s="118" t="s">
        <v>336</v>
      </c>
      <c r="D82" s="119" t="s">
        <v>337</v>
      </c>
      <c r="E82" s="115">
        <f>'[1]Dep fonct 08-2018'!C81</f>
        <v>546000</v>
      </c>
      <c r="F82" s="115">
        <f>'[1]Dep fonct 08-2018'!D81</f>
        <v>546000</v>
      </c>
      <c r="G82" s="115">
        <f>'[1]Dep fonct 08-2018'!E81</f>
        <v>611074.80000000005</v>
      </c>
      <c r="H82" s="115">
        <f>'[1]Dep fonct 08-2018'!F81</f>
        <v>611074.80000000005</v>
      </c>
      <c r="I82" s="115">
        <f>'[1]Dep fonct 08-2018'!G81</f>
        <v>663170.04</v>
      </c>
      <c r="J82" s="115">
        <f>'[1]Dep fonct 08-2018'!H81</f>
        <v>0</v>
      </c>
    </row>
    <row r="83" spans="1:10" ht="24.75" customHeight="1">
      <c r="A83" s="116">
        <v>10</v>
      </c>
      <c r="B83" s="117">
        <v>30</v>
      </c>
      <c r="C83" s="118" t="s">
        <v>338</v>
      </c>
      <c r="D83" s="119" t="s">
        <v>339</v>
      </c>
      <c r="E83" s="115">
        <f>'[1]Dep fonct 08-2018'!C82</f>
        <v>0</v>
      </c>
      <c r="F83" s="115">
        <f>'[1]Dep fonct 08-2018'!D82</f>
        <v>0</v>
      </c>
      <c r="G83" s="115">
        <f>'[1]Dep fonct 08-2018'!E82</f>
        <v>119688</v>
      </c>
      <c r="H83" s="115">
        <f>'[1]Dep fonct 08-2018'!F82</f>
        <v>119688</v>
      </c>
      <c r="I83" s="115">
        <f>'[1]Dep fonct 08-2018'!G82</f>
        <v>0</v>
      </c>
      <c r="J83" s="115">
        <f>'[1]Dep fonct 08-2018'!H82</f>
        <v>0</v>
      </c>
    </row>
    <row r="84" spans="1:10" ht="24.75" customHeight="1">
      <c r="A84" s="116">
        <v>10</v>
      </c>
      <c r="B84" s="117">
        <v>30</v>
      </c>
      <c r="C84" s="118" t="s">
        <v>340</v>
      </c>
      <c r="D84" s="119" t="s">
        <v>341</v>
      </c>
      <c r="E84" s="115">
        <f>'[1]Dep fonct 08-2018'!C83</f>
        <v>0</v>
      </c>
      <c r="F84" s="115">
        <f>'[1]Dep fonct 08-2018'!D83</f>
        <v>0</v>
      </c>
      <c r="G84" s="115">
        <f>'[1]Dep fonct 08-2018'!E83</f>
        <v>0</v>
      </c>
      <c r="H84" s="115">
        <f>'[1]Dep fonct 08-2018'!F83</f>
        <v>0</v>
      </c>
      <c r="I84" s="115">
        <f>'[1]Dep fonct 08-2018'!G83</f>
        <v>0</v>
      </c>
      <c r="J84" s="115">
        <f>'[1]Dep fonct 08-2018'!H83</f>
        <v>0</v>
      </c>
    </row>
    <row r="85" spans="1:10" ht="24.75" customHeight="1">
      <c r="A85" s="116">
        <v>10</v>
      </c>
      <c r="B85" s="117">
        <v>30</v>
      </c>
      <c r="C85" s="118" t="s">
        <v>342</v>
      </c>
      <c r="D85" s="119" t="s">
        <v>343</v>
      </c>
      <c r="E85" s="115">
        <f>'[1]Dep fonct 08-2018'!C84</f>
        <v>581940</v>
      </c>
      <c r="F85" s="115">
        <f>'[1]Dep fonct 08-2018'!D84</f>
        <v>271200</v>
      </c>
      <c r="G85" s="115">
        <f>'[1]Dep fonct 08-2018'!E84</f>
        <v>548292</v>
      </c>
      <c r="H85" s="115">
        <f>'[1]Dep fonct 08-2018'!F84</f>
        <v>0</v>
      </c>
      <c r="I85" s="115">
        <f>'[1]Dep fonct 08-2018'!G84</f>
        <v>548292</v>
      </c>
      <c r="J85" s="115">
        <f>'[1]Dep fonct 08-2018'!H84</f>
        <v>0</v>
      </c>
    </row>
    <row r="86" spans="1:10" ht="24.75" customHeight="1">
      <c r="A86" s="116">
        <v>10</v>
      </c>
      <c r="B86" s="117">
        <v>30</v>
      </c>
      <c r="C86" s="118" t="s">
        <v>344</v>
      </c>
      <c r="D86" s="119" t="s">
        <v>345</v>
      </c>
      <c r="E86" s="115">
        <f>'[1]Dep fonct 08-2018'!C85</f>
        <v>0</v>
      </c>
      <c r="F86" s="115">
        <f>'[1]Dep fonct 08-2018'!D85</f>
        <v>0</v>
      </c>
      <c r="G86" s="115">
        <f>'[1]Dep fonct 08-2018'!E85</f>
        <v>0</v>
      </c>
      <c r="H86" s="115">
        <f>'[1]Dep fonct 08-2018'!F85</f>
        <v>0</v>
      </c>
      <c r="I86" s="115">
        <f>'[1]Dep fonct 08-2018'!G85</f>
        <v>0</v>
      </c>
      <c r="J86" s="115">
        <f>'[1]Dep fonct 08-2018'!H85</f>
        <v>0</v>
      </c>
    </row>
    <row r="87" spans="1:10" ht="24.75" customHeight="1">
      <c r="A87" s="116">
        <v>10</v>
      </c>
      <c r="B87" s="117">
        <v>30</v>
      </c>
      <c r="C87" s="118" t="s">
        <v>346</v>
      </c>
      <c r="D87" s="119" t="s">
        <v>347</v>
      </c>
      <c r="E87" s="115">
        <f>'[1]Dep fonct 08-2018'!C86</f>
        <v>0</v>
      </c>
      <c r="F87" s="115">
        <f>'[1]Dep fonct 08-2018'!D86</f>
        <v>0</v>
      </c>
      <c r="G87" s="115">
        <f>'[1]Dep fonct 08-2018'!E86</f>
        <v>0</v>
      </c>
      <c r="H87" s="115">
        <f>'[1]Dep fonct 08-2018'!F86</f>
        <v>0</v>
      </c>
      <c r="I87" s="115">
        <f>'[1]Dep fonct 08-2018'!G86</f>
        <v>0</v>
      </c>
      <c r="J87" s="115">
        <f>'[1]Dep fonct 08-2018'!H86</f>
        <v>0</v>
      </c>
    </row>
    <row r="88" spans="1:10" ht="24.75" customHeight="1">
      <c r="A88" s="116">
        <v>10</v>
      </c>
      <c r="B88" s="117">
        <v>30</v>
      </c>
      <c r="C88" s="118" t="s">
        <v>348</v>
      </c>
      <c r="D88" s="119" t="s">
        <v>349</v>
      </c>
      <c r="E88" s="115">
        <f>'[1]Dep fonct 08-2018'!C87</f>
        <v>0</v>
      </c>
      <c r="F88" s="115">
        <f>'[1]Dep fonct 08-2018'!D87</f>
        <v>0</v>
      </c>
      <c r="G88" s="115">
        <f>'[1]Dep fonct 08-2018'!E87</f>
        <v>0</v>
      </c>
      <c r="H88" s="115">
        <f>'[1]Dep fonct 08-2018'!F87</f>
        <v>0</v>
      </c>
      <c r="I88" s="115">
        <f>'[1]Dep fonct 08-2018'!G87</f>
        <v>0</v>
      </c>
      <c r="J88" s="115">
        <f>'[1]Dep fonct 08-2018'!H87</f>
        <v>0</v>
      </c>
    </row>
    <row r="89" spans="1:10" ht="24.75" customHeight="1">
      <c r="A89" s="116">
        <v>10</v>
      </c>
      <c r="B89" s="117">
        <v>30</v>
      </c>
      <c r="C89" s="118" t="s">
        <v>282</v>
      </c>
      <c r="D89" s="119" t="s">
        <v>350</v>
      </c>
      <c r="E89" s="115">
        <f>'[1]Dep fonct 08-2018'!C88</f>
        <v>0</v>
      </c>
      <c r="F89" s="115">
        <f>'[1]Dep fonct 08-2018'!D88</f>
        <v>0</v>
      </c>
      <c r="G89" s="115">
        <f>'[1]Dep fonct 08-2018'!E88</f>
        <v>47112</v>
      </c>
      <c r="H89" s="115">
        <f>'[1]Dep fonct 08-2018'!F88</f>
        <v>47112</v>
      </c>
      <c r="I89" s="115">
        <f>'[1]Dep fonct 08-2018'!G88</f>
        <v>0</v>
      </c>
      <c r="J89" s="115">
        <f>'[1]Dep fonct 08-2018'!H88</f>
        <v>0</v>
      </c>
    </row>
    <row r="90" spans="1:10" ht="24.75" customHeight="1">
      <c r="A90" s="116">
        <v>10</v>
      </c>
      <c r="B90" s="117">
        <v>30</v>
      </c>
      <c r="C90" s="118" t="s">
        <v>284</v>
      </c>
      <c r="D90" s="119" t="s">
        <v>351</v>
      </c>
      <c r="E90" s="115">
        <f>'[1]Dep fonct 08-2018'!C89</f>
        <v>185844</v>
      </c>
      <c r="F90" s="115">
        <f>'[1]Dep fonct 08-2018'!D89</f>
        <v>185844</v>
      </c>
      <c r="G90" s="115">
        <f>'[1]Dep fonct 08-2018'!E89</f>
        <v>103200</v>
      </c>
      <c r="H90" s="115">
        <f>'[1]Dep fonct 08-2018'!F89</f>
        <v>103200</v>
      </c>
      <c r="I90" s="115">
        <f>'[1]Dep fonct 08-2018'!G89</f>
        <v>0</v>
      </c>
      <c r="J90" s="115">
        <f>'[1]Dep fonct 08-2018'!H89</f>
        <v>0</v>
      </c>
    </row>
    <row r="91" spans="1:10" ht="24.75" customHeight="1">
      <c r="A91" s="116">
        <v>10</v>
      </c>
      <c r="B91" s="117">
        <v>30</v>
      </c>
      <c r="C91" s="118" t="s">
        <v>352</v>
      </c>
      <c r="D91" s="119" t="s">
        <v>353</v>
      </c>
      <c r="E91" s="115">
        <f>'[1]Dep fonct 08-2018'!C90</f>
        <v>15750</v>
      </c>
      <c r="F91" s="115">
        <f>'[1]Dep fonct 08-2018'!D90</f>
        <v>15750</v>
      </c>
      <c r="G91" s="115">
        <f>'[1]Dep fonct 08-2018'!E90</f>
        <v>0</v>
      </c>
      <c r="H91" s="115">
        <f>'[1]Dep fonct 08-2018'!F90</f>
        <v>0</v>
      </c>
      <c r="I91" s="115">
        <f>'[1]Dep fonct 08-2018'!G90</f>
        <v>24543</v>
      </c>
      <c r="J91" s="115">
        <f>'[1]Dep fonct 08-2018'!H90</f>
        <v>24300</v>
      </c>
    </row>
    <row r="92" spans="1:10" ht="24.75" customHeight="1">
      <c r="A92" s="116">
        <v>10</v>
      </c>
      <c r="B92" s="117">
        <v>30</v>
      </c>
      <c r="C92" s="118" t="s">
        <v>354</v>
      </c>
      <c r="D92" s="119" t="s">
        <v>355</v>
      </c>
      <c r="E92" s="115">
        <f>'[1]Dep fonct 08-2018'!C91</f>
        <v>0</v>
      </c>
      <c r="F92" s="115">
        <f>'[1]Dep fonct 08-2018'!D91</f>
        <v>0</v>
      </c>
      <c r="G92" s="115">
        <f>'[1]Dep fonct 08-2018'!E91</f>
        <v>0</v>
      </c>
      <c r="H92" s="115">
        <f>'[1]Dep fonct 08-2018'!F91</f>
        <v>0</v>
      </c>
      <c r="I92" s="115">
        <f>'[1]Dep fonct 08-2018'!G91</f>
        <v>0</v>
      </c>
      <c r="J92" s="115">
        <f>'[1]Dep fonct 08-2018'!H91</f>
        <v>0</v>
      </c>
    </row>
    <row r="93" spans="1:10" ht="24.75" customHeight="1">
      <c r="A93" s="116">
        <v>10</v>
      </c>
      <c r="B93" s="117">
        <v>30</v>
      </c>
      <c r="C93" s="118" t="s">
        <v>356</v>
      </c>
      <c r="D93" s="119" t="s">
        <v>197</v>
      </c>
      <c r="E93" s="115">
        <f>'[1]Dep fonct 08-2018'!C92</f>
        <v>192000</v>
      </c>
      <c r="F93" s="115">
        <f>'[1]Dep fonct 08-2018'!D92</f>
        <v>192000</v>
      </c>
      <c r="G93" s="115">
        <f>'[1]Dep fonct 08-2018'!E92</f>
        <v>556200</v>
      </c>
      <c r="H93" s="115">
        <f>'[1]Dep fonct 08-2018'!F92</f>
        <v>0</v>
      </c>
      <c r="I93" s="115">
        <f>'[1]Dep fonct 08-2018'!G92</f>
        <v>556200</v>
      </c>
      <c r="J93" s="115">
        <f>'[1]Dep fonct 08-2018'!H92</f>
        <v>0</v>
      </c>
    </row>
    <row r="94" spans="1:10" ht="24.75" customHeight="1">
      <c r="A94" s="116">
        <v>10</v>
      </c>
      <c r="B94" s="117">
        <v>30</v>
      </c>
      <c r="C94" s="118" t="s">
        <v>357</v>
      </c>
      <c r="D94" s="119" t="s">
        <v>358</v>
      </c>
      <c r="E94" s="115">
        <f>'[1]Dep fonct 08-2018'!C93</f>
        <v>198250</v>
      </c>
      <c r="F94" s="115">
        <f>'[1]Dep fonct 08-2018'!D93</f>
        <v>98250</v>
      </c>
      <c r="G94" s="115">
        <f>'[1]Dep fonct 08-2018'!E93</f>
        <v>250000</v>
      </c>
      <c r="H94" s="115">
        <f>'[1]Dep fonct 08-2018'!F93</f>
        <v>250000</v>
      </c>
      <c r="I94" s="115">
        <f>'[1]Dep fonct 08-2018'!G93</f>
        <v>150000</v>
      </c>
      <c r="J94" s="115">
        <f>'[1]Dep fonct 08-2018'!H93</f>
        <v>0</v>
      </c>
    </row>
    <row r="95" spans="1:10" ht="24.75" customHeight="1">
      <c r="A95" s="116">
        <v>10</v>
      </c>
      <c r="B95" s="117">
        <v>30</v>
      </c>
      <c r="C95" s="118" t="s">
        <v>359</v>
      </c>
      <c r="D95" s="114" t="s">
        <v>360</v>
      </c>
      <c r="E95" s="115">
        <f>'[1]Dep fonct 08-2018'!C94</f>
        <v>253100</v>
      </c>
      <c r="F95" s="115">
        <f>'[1]Dep fonct 08-2018'!D94</f>
        <v>170400</v>
      </c>
      <c r="G95" s="115">
        <f>'[1]Dep fonct 08-2018'!E94</f>
        <v>284960</v>
      </c>
      <c r="H95" s="115">
        <f>'[1]Dep fonct 08-2018'!F94</f>
        <v>41600</v>
      </c>
      <c r="I95" s="115">
        <f>'[1]Dep fonct 08-2018'!G94</f>
        <v>283093.40000000002</v>
      </c>
      <c r="J95" s="115">
        <f>'[1]Dep fonct 08-2018'!H94</f>
        <v>200000</v>
      </c>
    </row>
    <row r="96" spans="1:10" ht="24.75" customHeight="1">
      <c r="A96" s="116">
        <v>10</v>
      </c>
      <c r="B96" s="117">
        <v>30</v>
      </c>
      <c r="C96" s="118" t="s">
        <v>361</v>
      </c>
      <c r="D96" s="114" t="s">
        <v>362</v>
      </c>
      <c r="E96" s="115">
        <f>'[1]Dep fonct 08-2018'!C95</f>
        <v>0</v>
      </c>
      <c r="F96" s="115">
        <f>'[1]Dep fonct 08-2018'!D95</f>
        <v>0</v>
      </c>
      <c r="G96" s="115">
        <f>'[1]Dep fonct 08-2018'!E95</f>
        <v>0</v>
      </c>
      <c r="H96" s="115">
        <f>'[1]Dep fonct 08-2018'!F95</f>
        <v>0</v>
      </c>
      <c r="I96" s="115">
        <f>'[1]Dep fonct 08-2018'!G95</f>
        <v>0</v>
      </c>
      <c r="J96" s="115">
        <f>'[1]Dep fonct 08-2018'!H95</f>
        <v>0</v>
      </c>
    </row>
    <row r="97" spans="1:10" ht="24.75" customHeight="1">
      <c r="A97" s="116">
        <v>10</v>
      </c>
      <c r="B97" s="117">
        <v>30</v>
      </c>
      <c r="C97" s="118" t="s">
        <v>363</v>
      </c>
      <c r="D97" s="119" t="s">
        <v>364</v>
      </c>
      <c r="E97" s="115">
        <f>'[1]Dep fonct 08-2018'!C96</f>
        <v>1643400</v>
      </c>
      <c r="F97" s="115">
        <f>'[1]Dep fonct 08-2018'!D96</f>
        <v>1643400</v>
      </c>
      <c r="G97" s="115">
        <f>'[1]Dep fonct 08-2018'!E96</f>
        <v>2000000</v>
      </c>
      <c r="H97" s="115">
        <f>'[1]Dep fonct 08-2018'!F96</f>
        <v>2000000</v>
      </c>
      <c r="I97" s="115">
        <f>'[1]Dep fonct 08-2018'!G96</f>
        <v>2000000</v>
      </c>
      <c r="J97" s="115">
        <f>'[1]Dep fonct 08-2018'!H96</f>
        <v>2000000</v>
      </c>
    </row>
    <row r="98" spans="1:10" ht="24.75" customHeight="1">
      <c r="A98" s="116">
        <v>10</v>
      </c>
      <c r="B98" s="117">
        <v>30</v>
      </c>
      <c r="C98" s="118" t="s">
        <v>365</v>
      </c>
      <c r="D98" s="119" t="s">
        <v>366</v>
      </c>
      <c r="E98" s="115">
        <f>'[1]Dep fonct 08-2018'!C97</f>
        <v>1826000</v>
      </c>
      <c r="F98" s="115">
        <f>'[1]Dep fonct 08-2018'!D97</f>
        <v>1826000</v>
      </c>
      <c r="G98" s="115">
        <f>'[1]Dep fonct 08-2018'!E97</f>
        <v>1500000</v>
      </c>
      <c r="H98" s="115">
        <f>'[1]Dep fonct 08-2018'!F97</f>
        <v>1500000</v>
      </c>
      <c r="I98" s="115">
        <f>'[1]Dep fonct 08-2018'!G97</f>
        <v>1500000</v>
      </c>
      <c r="J98" s="115">
        <f>'[1]Dep fonct 08-2018'!H97</f>
        <v>1500000</v>
      </c>
    </row>
    <row r="99" spans="1:10" ht="24.75" customHeight="1">
      <c r="A99" s="116">
        <v>10</v>
      </c>
      <c r="B99" s="117">
        <v>30</v>
      </c>
      <c r="C99" s="118" t="s">
        <v>367</v>
      </c>
      <c r="D99" s="119" t="s">
        <v>368</v>
      </c>
      <c r="E99" s="115">
        <f>'[1]Dep fonct 08-2018'!C98</f>
        <v>1000000</v>
      </c>
      <c r="F99" s="115">
        <f>'[1]Dep fonct 08-2018'!D98</f>
        <v>1000000</v>
      </c>
      <c r="G99" s="115">
        <f>'[1]Dep fonct 08-2018'!E98</f>
        <v>1000000</v>
      </c>
      <c r="H99" s="115">
        <f>'[1]Dep fonct 08-2018'!F98</f>
        <v>1000000</v>
      </c>
      <c r="I99" s="115">
        <f>'[1]Dep fonct 08-2018'!G98</f>
        <v>1000000</v>
      </c>
      <c r="J99" s="115">
        <f>'[1]Dep fonct 08-2018'!H98</f>
        <v>1000000</v>
      </c>
    </row>
    <row r="100" spans="1:10" ht="24.75" customHeight="1">
      <c r="A100" s="116">
        <v>10</v>
      </c>
      <c r="B100" s="117">
        <v>30</v>
      </c>
      <c r="C100" s="118" t="s">
        <v>369</v>
      </c>
      <c r="D100" s="119" t="s">
        <v>370</v>
      </c>
      <c r="E100" s="115">
        <f>'[1]Dep fonct 08-2018'!C99</f>
        <v>199500</v>
      </c>
      <c r="F100" s="115">
        <f>'[1]Dep fonct 08-2018'!D99</f>
        <v>199500</v>
      </c>
      <c r="G100" s="115">
        <f>'[1]Dep fonct 08-2018'!E99</f>
        <v>238875</v>
      </c>
      <c r="H100" s="115">
        <f>'[1]Dep fonct 08-2018'!F99</f>
        <v>238875</v>
      </c>
      <c r="I100" s="115">
        <f>'[1]Dep fonct 08-2018'!G99</f>
        <v>199500</v>
      </c>
      <c r="J100" s="115">
        <f>'[1]Dep fonct 08-2018'!H99</f>
        <v>199500</v>
      </c>
    </row>
    <row r="101" spans="1:10" ht="24.75" customHeight="1">
      <c r="A101" s="116">
        <v>10</v>
      </c>
      <c r="B101" s="117">
        <v>30</v>
      </c>
      <c r="C101" s="118" t="s">
        <v>371</v>
      </c>
      <c r="D101" s="119" t="s">
        <v>372</v>
      </c>
      <c r="E101" s="115">
        <f>'[1]Dep fonct 08-2018'!C100</f>
        <v>0</v>
      </c>
      <c r="F101" s="115">
        <f>'[1]Dep fonct 08-2018'!D100</f>
        <v>0</v>
      </c>
      <c r="G101" s="115">
        <f>'[1]Dep fonct 08-2018'!E100</f>
        <v>63544.77</v>
      </c>
      <c r="H101" s="115">
        <f>'[1]Dep fonct 08-2018'!F100</f>
        <v>0</v>
      </c>
      <c r="I101" s="115">
        <f>'[1]Dep fonct 08-2018'!G100</f>
        <v>127089.54</v>
      </c>
      <c r="J101" s="115">
        <f>'[1]Dep fonct 08-2018'!H100</f>
        <v>0</v>
      </c>
    </row>
    <row r="102" spans="1:10" ht="24.75" customHeight="1">
      <c r="A102" s="116">
        <v>10</v>
      </c>
      <c r="B102" s="117">
        <v>30</v>
      </c>
      <c r="C102" s="118" t="s">
        <v>373</v>
      </c>
      <c r="D102" s="114" t="s">
        <v>374</v>
      </c>
      <c r="E102" s="115">
        <f>'[1]Dep fonct 08-2018'!C101</f>
        <v>271574.39999999997</v>
      </c>
      <c r="F102" s="115">
        <f>'[1]Dep fonct 08-2018'!D101</f>
        <v>271574.40000000002</v>
      </c>
      <c r="G102" s="115">
        <f>'[1]Dep fonct 08-2018'!E101</f>
        <v>292958.40000000002</v>
      </c>
      <c r="H102" s="115">
        <f>'[1]Dep fonct 08-2018'!F101</f>
        <v>287904</v>
      </c>
      <c r="I102" s="115">
        <f>'[1]Dep fonct 08-2018'!G101</f>
        <v>177710.4</v>
      </c>
      <c r="J102" s="115">
        <f>'[1]Dep fonct 08-2018'!H101</f>
        <v>164952</v>
      </c>
    </row>
    <row r="103" spans="1:10" ht="24.75" customHeight="1">
      <c r="A103" s="116">
        <v>10</v>
      </c>
      <c r="B103" s="117">
        <v>30</v>
      </c>
      <c r="C103" s="118" t="s">
        <v>375</v>
      </c>
      <c r="D103" s="119" t="s">
        <v>376</v>
      </c>
      <c r="E103" s="115">
        <f>'[1]Dep fonct 08-2018'!C102</f>
        <v>300000</v>
      </c>
      <c r="F103" s="115">
        <f>'[1]Dep fonct 08-2018'!D102</f>
        <v>0</v>
      </c>
      <c r="G103" s="115">
        <f>'[1]Dep fonct 08-2018'!E102</f>
        <v>300000</v>
      </c>
      <c r="H103" s="115">
        <f>'[1]Dep fonct 08-2018'!F102</f>
        <v>0</v>
      </c>
      <c r="I103" s="115">
        <f>'[1]Dep fonct 08-2018'!G102</f>
        <v>300000</v>
      </c>
      <c r="J103" s="115">
        <f>'[1]Dep fonct 08-2018'!H102</f>
        <v>0</v>
      </c>
    </row>
    <row r="104" spans="1:10" ht="24.75" customHeight="1">
      <c r="A104" s="116">
        <v>10</v>
      </c>
      <c r="B104" s="117">
        <v>50</v>
      </c>
      <c r="C104" s="118" t="s">
        <v>54</v>
      </c>
      <c r="D104" s="119" t="s">
        <v>377</v>
      </c>
      <c r="E104" s="115">
        <f>'[1]Dep fonct 08-2018'!C103</f>
        <v>19755161.870000001</v>
      </c>
      <c r="F104" s="115">
        <f>'[1]Dep fonct 08-2018'!D103</f>
        <v>19755161.870000001</v>
      </c>
      <c r="G104" s="115">
        <f>'[1]Dep fonct 08-2018'!E103</f>
        <v>18202860.600000001</v>
      </c>
      <c r="H104" s="115">
        <f>'[1]Dep fonct 08-2018'!F103</f>
        <v>18202860.600000001</v>
      </c>
      <c r="I104" s="115">
        <f>'[1]Dep fonct 08-2018'!G103</f>
        <v>17173033.489999998</v>
      </c>
      <c r="J104" s="115">
        <f>'[1]Dep fonct 08-2018'!H103</f>
        <v>17173033.489999998</v>
      </c>
    </row>
    <row r="105" spans="1:10" ht="24.75" customHeight="1">
      <c r="A105" s="121" t="s">
        <v>39</v>
      </c>
      <c r="B105" s="122"/>
      <c r="C105" s="122"/>
      <c r="D105" s="123"/>
      <c r="E105" s="124">
        <f t="shared" ref="E105:J105" si="0">SUM(E9:E104)</f>
        <v>158889137.00000003</v>
      </c>
      <c r="F105" s="124">
        <f t="shared" si="0"/>
        <v>156334054.18000001</v>
      </c>
      <c r="G105" s="124">
        <f t="shared" si="0"/>
        <v>155405385.50000003</v>
      </c>
      <c r="H105" s="124">
        <f t="shared" si="0"/>
        <v>153129941.65000001</v>
      </c>
      <c r="I105" s="124">
        <f t="shared" si="0"/>
        <v>152985738.83000004</v>
      </c>
      <c r="J105" s="125">
        <f t="shared" si="0"/>
        <v>105818901.30999999</v>
      </c>
    </row>
    <row r="106" spans="1:10" ht="24.75" customHeight="1">
      <c r="A106" s="116">
        <v>20</v>
      </c>
      <c r="B106" s="117">
        <v>10</v>
      </c>
      <c r="C106" s="118" t="s">
        <v>12</v>
      </c>
      <c r="D106" s="114" t="s">
        <v>378</v>
      </c>
      <c r="E106" s="115">
        <f>'[1]Dep fonct 08-2018'!C105</f>
        <v>1600000</v>
      </c>
      <c r="F106" s="115">
        <f>'[1]Dep fonct 08-2018'!D105</f>
        <v>1600000</v>
      </c>
      <c r="G106" s="115">
        <f>'[1]Dep fonct 08-2018'!E105</f>
        <v>1600000</v>
      </c>
      <c r="H106" s="115">
        <f>'[1]Dep fonct 08-2018'!F105</f>
        <v>1600000</v>
      </c>
      <c r="I106" s="115">
        <f>'[1]Dep fonct 08-2018'!G105</f>
        <v>0</v>
      </c>
      <c r="J106" s="115">
        <f>'[1]Dep fonct 08-2018'!H105</f>
        <v>0</v>
      </c>
    </row>
    <row r="107" spans="1:10" ht="24.75" customHeight="1">
      <c r="A107" s="116">
        <v>20</v>
      </c>
      <c r="B107" s="117">
        <v>10</v>
      </c>
      <c r="C107" s="118" t="s">
        <v>54</v>
      </c>
      <c r="D107" s="114" t="s">
        <v>379</v>
      </c>
      <c r="E107" s="115">
        <f>'[1]Dep fonct 08-2018'!C106</f>
        <v>500000</v>
      </c>
      <c r="F107" s="115">
        <f>'[1]Dep fonct 08-2018'!D106</f>
        <v>500000</v>
      </c>
      <c r="G107" s="115">
        <f>'[1]Dep fonct 08-2018'!E106</f>
        <v>500000</v>
      </c>
      <c r="H107" s="115">
        <f>'[1]Dep fonct 08-2018'!F106</f>
        <v>500000</v>
      </c>
      <c r="I107" s="115">
        <f>'[1]Dep fonct 08-2018'!G106</f>
        <v>0</v>
      </c>
      <c r="J107" s="115">
        <f>'[1]Dep fonct 08-2018'!H106</f>
        <v>0</v>
      </c>
    </row>
    <row r="108" spans="1:10" ht="24.75" customHeight="1">
      <c r="A108" s="116">
        <v>20</v>
      </c>
      <c r="B108" s="117">
        <v>10</v>
      </c>
      <c r="C108" s="118" t="s">
        <v>56</v>
      </c>
      <c r="D108" s="114" t="s">
        <v>380</v>
      </c>
      <c r="E108" s="115">
        <f>'[1]Dep fonct 08-2018'!C107</f>
        <v>200000</v>
      </c>
      <c r="F108" s="115">
        <f>'[1]Dep fonct 08-2018'!D107</f>
        <v>200000</v>
      </c>
      <c r="G108" s="115">
        <f>'[1]Dep fonct 08-2018'!E107</f>
        <v>0</v>
      </c>
      <c r="H108" s="115">
        <f>'[1]Dep fonct 08-2018'!F107</f>
        <v>0</v>
      </c>
      <c r="I108" s="115">
        <f>'[1]Dep fonct 08-2018'!G107</f>
        <v>0</v>
      </c>
      <c r="J108" s="115">
        <f>'[1]Dep fonct 08-2018'!H107</f>
        <v>0</v>
      </c>
    </row>
    <row r="109" spans="1:10" ht="24.75" customHeight="1">
      <c r="A109" s="116">
        <v>20</v>
      </c>
      <c r="B109" s="117">
        <v>10</v>
      </c>
      <c r="C109" s="118" t="s">
        <v>33</v>
      </c>
      <c r="D109" s="114" t="s">
        <v>381</v>
      </c>
      <c r="E109" s="115">
        <f>'[1]Dep fonct 08-2018'!C108</f>
        <v>1564140</v>
      </c>
      <c r="F109" s="115">
        <f>'[1]Dep fonct 08-2018'!D108</f>
        <v>1564140</v>
      </c>
      <c r="G109" s="115">
        <f>'[1]Dep fonct 08-2018'!E108</f>
        <v>1626000</v>
      </c>
      <c r="H109" s="115">
        <f>'[1]Dep fonct 08-2018'!F108</f>
        <v>1590000</v>
      </c>
      <c r="I109" s="115">
        <f>'[1]Dep fonct 08-2018'!G108</f>
        <v>840000</v>
      </c>
      <c r="J109" s="115">
        <f>'[1]Dep fonct 08-2018'!H108</f>
        <v>834000</v>
      </c>
    </row>
    <row r="110" spans="1:10" ht="24.75" customHeight="1">
      <c r="A110" s="116">
        <v>20</v>
      </c>
      <c r="B110" s="117">
        <v>10</v>
      </c>
      <c r="C110" s="118" t="s">
        <v>23</v>
      </c>
      <c r="D110" s="114" t="s">
        <v>382</v>
      </c>
      <c r="E110" s="115">
        <f>'[1]Dep fonct 08-2018'!C109</f>
        <v>0</v>
      </c>
      <c r="F110" s="115">
        <f>'[1]Dep fonct 08-2018'!D109</f>
        <v>0</v>
      </c>
      <c r="G110" s="115">
        <f>'[1]Dep fonct 08-2018'!E109</f>
        <v>0</v>
      </c>
      <c r="H110" s="115">
        <f>'[1]Dep fonct 08-2018'!F109</f>
        <v>0</v>
      </c>
      <c r="I110" s="115">
        <f>'[1]Dep fonct 08-2018'!G109</f>
        <v>0</v>
      </c>
      <c r="J110" s="115">
        <f>'[1]Dep fonct 08-2018'!H109</f>
        <v>0</v>
      </c>
    </row>
    <row r="111" spans="1:10" ht="24.75" customHeight="1">
      <c r="A111" s="116">
        <v>20</v>
      </c>
      <c r="B111" s="117">
        <v>10</v>
      </c>
      <c r="C111" s="118" t="s">
        <v>25</v>
      </c>
      <c r="D111" s="114" t="s">
        <v>383</v>
      </c>
      <c r="E111" s="115">
        <f>'[1]Dep fonct 08-2018'!C110</f>
        <v>0</v>
      </c>
      <c r="F111" s="115">
        <f>'[1]Dep fonct 08-2018'!D110</f>
        <v>0</v>
      </c>
      <c r="G111" s="115">
        <f>'[1]Dep fonct 08-2018'!E110</f>
        <v>0</v>
      </c>
      <c r="H111" s="115">
        <f>'[1]Dep fonct 08-2018'!F110</f>
        <v>0</v>
      </c>
      <c r="I111" s="115">
        <f>'[1]Dep fonct 08-2018'!G110</f>
        <v>0</v>
      </c>
      <c r="J111" s="115">
        <f>'[1]Dep fonct 08-2018'!H110</f>
        <v>0</v>
      </c>
    </row>
    <row r="112" spans="1:10" ht="24.75" customHeight="1">
      <c r="A112" s="116">
        <v>20</v>
      </c>
      <c r="B112" s="117">
        <v>10</v>
      </c>
      <c r="C112" s="118" t="s">
        <v>97</v>
      </c>
      <c r="D112" s="114" t="s">
        <v>384</v>
      </c>
      <c r="E112" s="115">
        <f>'[1]Dep fonct 08-2018'!C111</f>
        <v>599765.25</v>
      </c>
      <c r="F112" s="115">
        <f>'[1]Dep fonct 08-2018'!D111</f>
        <v>599765.25</v>
      </c>
      <c r="G112" s="115">
        <f>'[1]Dep fonct 08-2018'!E111</f>
        <v>599765.25</v>
      </c>
      <c r="H112" s="115">
        <f>'[1]Dep fonct 08-2018'!F111</f>
        <v>599765.25</v>
      </c>
      <c r="I112" s="115">
        <f>'[1]Dep fonct 08-2018'!G111</f>
        <v>600000</v>
      </c>
      <c r="J112" s="115">
        <f>'[1]Dep fonct 08-2018'!H111</f>
        <v>593745</v>
      </c>
    </row>
    <row r="113" spans="1:10" ht="24.75" customHeight="1">
      <c r="A113" s="116">
        <v>20</v>
      </c>
      <c r="B113" s="117">
        <v>20</v>
      </c>
      <c r="C113" s="118" t="s">
        <v>12</v>
      </c>
      <c r="D113" s="114" t="s">
        <v>385</v>
      </c>
      <c r="E113" s="115">
        <f>'[1]Dep fonct 08-2018'!C112</f>
        <v>683710</v>
      </c>
      <c r="F113" s="115">
        <f>'[1]Dep fonct 08-2018'!D112</f>
        <v>683710</v>
      </c>
      <c r="G113" s="115">
        <f>'[1]Dep fonct 08-2018'!E112</f>
        <v>880000</v>
      </c>
      <c r="H113" s="115">
        <f>'[1]Dep fonct 08-2018'!F112</f>
        <v>856000</v>
      </c>
      <c r="I113" s="115">
        <f>'[1]Dep fonct 08-2018'!G112</f>
        <v>32000</v>
      </c>
      <c r="J113" s="115">
        <f>'[1]Dep fonct 08-2018'!H112</f>
        <v>32000</v>
      </c>
    </row>
    <row r="114" spans="1:10" ht="24.75" customHeight="1">
      <c r="A114" s="116">
        <v>20</v>
      </c>
      <c r="B114" s="117">
        <v>20</v>
      </c>
      <c r="C114" s="118" t="s">
        <v>54</v>
      </c>
      <c r="D114" s="114" t="s">
        <v>386</v>
      </c>
      <c r="E114" s="115">
        <f>'[1]Dep fonct 08-2018'!C113</f>
        <v>4291827</v>
      </c>
      <c r="F114" s="115">
        <f>'[1]Dep fonct 08-2018'!D113</f>
        <v>4291827</v>
      </c>
      <c r="G114" s="115">
        <f>'[1]Dep fonct 08-2018'!E113</f>
        <v>4338000</v>
      </c>
      <c r="H114" s="115">
        <f>'[1]Dep fonct 08-2018'!F113</f>
        <v>4330000</v>
      </c>
      <c r="I114" s="115">
        <f>'[1]Dep fonct 08-2018'!G113</f>
        <v>3018000</v>
      </c>
      <c r="J114" s="115">
        <f>'[1]Dep fonct 08-2018'!H113</f>
        <v>2018000</v>
      </c>
    </row>
    <row r="115" spans="1:10" ht="24.75" customHeight="1">
      <c r="A115" s="116">
        <v>20</v>
      </c>
      <c r="B115" s="117">
        <v>20</v>
      </c>
      <c r="C115" s="118" t="s">
        <v>25</v>
      </c>
      <c r="D115" s="114" t="s">
        <v>387</v>
      </c>
      <c r="E115" s="115">
        <f>'[1]Dep fonct 08-2018'!C114</f>
        <v>0</v>
      </c>
      <c r="F115" s="115">
        <f>'[1]Dep fonct 08-2018'!D114</f>
        <v>0</v>
      </c>
      <c r="G115" s="115">
        <f>'[1]Dep fonct 08-2018'!E114</f>
        <v>0</v>
      </c>
      <c r="H115" s="115">
        <f>'[1]Dep fonct 08-2018'!F114</f>
        <v>0</v>
      </c>
      <c r="I115" s="115">
        <f>'[1]Dep fonct 08-2018'!G114</f>
        <v>0</v>
      </c>
      <c r="J115" s="115">
        <f>'[1]Dep fonct 08-2018'!H114</f>
        <v>0</v>
      </c>
    </row>
    <row r="116" spans="1:10" ht="24.75" customHeight="1">
      <c r="A116" s="116">
        <v>20</v>
      </c>
      <c r="B116" s="117">
        <v>20</v>
      </c>
      <c r="C116" s="118" t="s">
        <v>29</v>
      </c>
      <c r="D116" s="119" t="s">
        <v>388</v>
      </c>
      <c r="E116" s="115">
        <f>'[1]Dep fonct 08-2018'!C115</f>
        <v>199986</v>
      </c>
      <c r="F116" s="115">
        <f>'[1]Dep fonct 08-2018'!D115</f>
        <v>199986</v>
      </c>
      <c r="G116" s="115">
        <f>'[1]Dep fonct 08-2018'!E115</f>
        <v>198000</v>
      </c>
      <c r="H116" s="115">
        <f>'[1]Dep fonct 08-2018'!F115</f>
        <v>198000</v>
      </c>
      <c r="I116" s="115">
        <f>'[1]Dep fonct 08-2018'!G115</f>
        <v>325058.40000000002</v>
      </c>
      <c r="J116" s="115">
        <f>'[1]Dep fonct 08-2018'!H115</f>
        <v>321840</v>
      </c>
    </row>
    <row r="117" spans="1:10" ht="24.75" customHeight="1">
      <c r="A117" s="116">
        <v>20</v>
      </c>
      <c r="B117" s="117">
        <v>30</v>
      </c>
      <c r="C117" s="118" t="s">
        <v>12</v>
      </c>
      <c r="D117" s="114" t="s">
        <v>389</v>
      </c>
      <c r="E117" s="115">
        <f>'[1]Dep fonct 08-2018'!C116</f>
        <v>0</v>
      </c>
      <c r="F117" s="115">
        <f>'[1]Dep fonct 08-2018'!D116</f>
        <v>0</v>
      </c>
      <c r="G117" s="115">
        <f>'[1]Dep fonct 08-2018'!E116</f>
        <v>0</v>
      </c>
      <c r="H117" s="115">
        <f>'[1]Dep fonct 08-2018'!F116</f>
        <v>0</v>
      </c>
      <c r="I117" s="115">
        <f>'[1]Dep fonct 08-2018'!G116</f>
        <v>0</v>
      </c>
      <c r="J117" s="115">
        <f>'[1]Dep fonct 08-2018'!H116</f>
        <v>0</v>
      </c>
    </row>
    <row r="118" spans="1:10" ht="36" customHeight="1">
      <c r="A118" s="116">
        <v>20</v>
      </c>
      <c r="B118" s="117">
        <v>30</v>
      </c>
      <c r="C118" s="118" t="s">
        <v>54</v>
      </c>
      <c r="D118" s="114" t="s">
        <v>390</v>
      </c>
      <c r="E118" s="115">
        <f>'[1]Dep fonct 08-2018'!C117</f>
        <v>0</v>
      </c>
      <c r="F118" s="115">
        <f>'[1]Dep fonct 08-2018'!D117</f>
        <v>0</v>
      </c>
      <c r="G118" s="115">
        <f>'[1]Dep fonct 08-2018'!E117</f>
        <v>0</v>
      </c>
      <c r="H118" s="115">
        <f>'[1]Dep fonct 08-2018'!F117</f>
        <v>0</v>
      </c>
      <c r="I118" s="115">
        <f>'[1]Dep fonct 08-2018'!G117</f>
        <v>0</v>
      </c>
      <c r="J118" s="115">
        <f>'[1]Dep fonct 08-2018'!H117</f>
        <v>0</v>
      </c>
    </row>
    <row r="119" spans="1:10" ht="24.75" customHeight="1">
      <c r="A119" s="116">
        <v>20</v>
      </c>
      <c r="B119" s="117">
        <v>30</v>
      </c>
      <c r="C119" s="118" t="s">
        <v>56</v>
      </c>
      <c r="D119" s="114" t="s">
        <v>391</v>
      </c>
      <c r="E119" s="115">
        <f>'[1]Dep fonct 08-2018'!C118</f>
        <v>0</v>
      </c>
      <c r="F119" s="115">
        <f>'[1]Dep fonct 08-2018'!D118</f>
        <v>0</v>
      </c>
      <c r="G119" s="115">
        <f>'[1]Dep fonct 08-2018'!E118</f>
        <v>0</v>
      </c>
      <c r="H119" s="115">
        <f>'[1]Dep fonct 08-2018'!F118</f>
        <v>0</v>
      </c>
      <c r="I119" s="115">
        <f>'[1]Dep fonct 08-2018'!G118</f>
        <v>0</v>
      </c>
      <c r="J119" s="115">
        <f>'[1]Dep fonct 08-2018'!H118</f>
        <v>0</v>
      </c>
    </row>
    <row r="120" spans="1:10" ht="24.75" customHeight="1">
      <c r="A120" s="116">
        <v>20</v>
      </c>
      <c r="B120" s="117">
        <v>30</v>
      </c>
      <c r="C120" s="118" t="s">
        <v>33</v>
      </c>
      <c r="D120" s="114" t="s">
        <v>392</v>
      </c>
      <c r="E120" s="115">
        <f>'[1]Dep fonct 08-2018'!C119</f>
        <v>0</v>
      </c>
      <c r="F120" s="115">
        <f>'[1]Dep fonct 08-2018'!D119</f>
        <v>0</v>
      </c>
      <c r="G120" s="115">
        <f>'[1]Dep fonct 08-2018'!E119</f>
        <v>0</v>
      </c>
      <c r="H120" s="115">
        <f>'[1]Dep fonct 08-2018'!F119</f>
        <v>0</v>
      </c>
      <c r="I120" s="115">
        <f>'[1]Dep fonct 08-2018'!G119</f>
        <v>0</v>
      </c>
      <c r="J120" s="115">
        <f>'[1]Dep fonct 08-2018'!H119</f>
        <v>0</v>
      </c>
    </row>
    <row r="121" spans="1:10" ht="24.75" customHeight="1">
      <c r="A121" s="116">
        <v>20</v>
      </c>
      <c r="B121" s="117">
        <v>30</v>
      </c>
      <c r="C121" s="118" t="s">
        <v>66</v>
      </c>
      <c r="D121" s="114" t="s">
        <v>393</v>
      </c>
      <c r="E121" s="115">
        <f>'[1]Dep fonct 08-2018'!C120</f>
        <v>0</v>
      </c>
      <c r="F121" s="115">
        <f>'[1]Dep fonct 08-2018'!D120</f>
        <v>0</v>
      </c>
      <c r="G121" s="115">
        <f>'[1]Dep fonct 08-2018'!E120</f>
        <v>0</v>
      </c>
      <c r="H121" s="115">
        <f>'[1]Dep fonct 08-2018'!F120</f>
        <v>0</v>
      </c>
      <c r="I121" s="115">
        <f>'[1]Dep fonct 08-2018'!G120</f>
        <v>0</v>
      </c>
      <c r="J121" s="115">
        <f>'[1]Dep fonct 08-2018'!H120</f>
        <v>0</v>
      </c>
    </row>
    <row r="122" spans="1:10" ht="24.75" customHeight="1">
      <c r="A122" s="116">
        <v>20</v>
      </c>
      <c r="B122" s="117">
        <v>30</v>
      </c>
      <c r="C122" s="118" t="s">
        <v>23</v>
      </c>
      <c r="D122" s="114" t="s">
        <v>394</v>
      </c>
      <c r="E122" s="115">
        <f>'[1]Dep fonct 08-2018'!C121</f>
        <v>399511.15</v>
      </c>
      <c r="F122" s="115">
        <f>'[1]Dep fonct 08-2018'!D121</f>
        <v>0</v>
      </c>
      <c r="G122" s="115">
        <f>'[1]Dep fonct 08-2018'!E121</f>
        <v>736981.24</v>
      </c>
      <c r="H122" s="115">
        <f>'[1]Dep fonct 08-2018'!F121</f>
        <v>736981.24</v>
      </c>
      <c r="I122" s="115">
        <f>'[1]Dep fonct 08-2018'!G121</f>
        <v>400000</v>
      </c>
      <c r="J122" s="115">
        <f>'[1]Dep fonct 08-2018'!H121</f>
        <v>0</v>
      </c>
    </row>
    <row r="123" spans="1:10" ht="24.75" customHeight="1">
      <c r="A123" s="116">
        <v>20</v>
      </c>
      <c r="B123" s="117">
        <v>30</v>
      </c>
      <c r="C123" s="118" t="s">
        <v>25</v>
      </c>
      <c r="D123" s="114" t="s">
        <v>395</v>
      </c>
      <c r="E123" s="115">
        <f>'[1]Dep fonct 08-2018'!C122</f>
        <v>0</v>
      </c>
      <c r="F123" s="115">
        <f>'[1]Dep fonct 08-2018'!D122</f>
        <v>0</v>
      </c>
      <c r="G123" s="115">
        <f>'[1]Dep fonct 08-2018'!E122</f>
        <v>0</v>
      </c>
      <c r="H123" s="115">
        <f>'[1]Dep fonct 08-2018'!F122</f>
        <v>0</v>
      </c>
      <c r="I123" s="115">
        <f>'[1]Dep fonct 08-2018'!G122</f>
        <v>0</v>
      </c>
      <c r="J123" s="115">
        <f>'[1]Dep fonct 08-2018'!H122</f>
        <v>0</v>
      </c>
    </row>
    <row r="124" spans="1:10" ht="24.75" customHeight="1">
      <c r="A124" s="116">
        <v>20</v>
      </c>
      <c r="B124" s="117">
        <v>70</v>
      </c>
      <c r="C124" s="118" t="s">
        <v>396</v>
      </c>
      <c r="D124" s="114" t="s">
        <v>397</v>
      </c>
      <c r="E124" s="115">
        <f>'[1]Dep fonct 08-2018'!C123</f>
        <v>119275</v>
      </c>
      <c r="F124" s="115">
        <f>'[1]Dep fonct 08-2018'!D123</f>
        <v>60555</v>
      </c>
      <c r="G124" s="115">
        <f>'[1]Dep fonct 08-2018'!E123</f>
        <v>131440</v>
      </c>
      <c r="H124" s="115">
        <f>'[1]Dep fonct 08-2018'!F123</f>
        <v>31195</v>
      </c>
      <c r="I124" s="115">
        <f>'[1]Dep fonct 08-2018'!G123</f>
        <v>154785</v>
      </c>
      <c r="J124" s="115">
        <f>'[1]Dep fonct 08-2018'!H123</f>
        <v>54350</v>
      </c>
    </row>
    <row r="125" spans="1:10" ht="24.75" customHeight="1">
      <c r="A125" s="116">
        <v>20</v>
      </c>
      <c r="B125" s="117">
        <v>70</v>
      </c>
      <c r="C125" s="118" t="s">
        <v>33</v>
      </c>
      <c r="D125" s="114" t="s">
        <v>398</v>
      </c>
      <c r="E125" s="115">
        <f>'[1]Dep fonct 08-2018'!C124</f>
        <v>288180</v>
      </c>
      <c r="F125" s="115">
        <f>'[1]Dep fonct 08-2018'!D124</f>
        <v>100050</v>
      </c>
      <c r="G125" s="115">
        <f>'[1]Dep fonct 08-2018'!E124</f>
        <v>315390</v>
      </c>
      <c r="H125" s="115">
        <f>'[1]Dep fonct 08-2018'!F124</f>
        <v>0</v>
      </c>
      <c r="I125" s="115">
        <f>'[1]Dep fonct 08-2018'!G124</f>
        <v>460830</v>
      </c>
      <c r="J125" s="115">
        <f>'[1]Dep fonct 08-2018'!H124</f>
        <v>180000</v>
      </c>
    </row>
    <row r="126" spans="1:10" ht="24.75" customHeight="1">
      <c r="A126" s="116">
        <v>20</v>
      </c>
      <c r="B126" s="117">
        <v>80</v>
      </c>
      <c r="C126" s="118" t="s">
        <v>12</v>
      </c>
      <c r="D126" s="114" t="s">
        <v>399</v>
      </c>
      <c r="E126" s="115">
        <f>'[1]Dep fonct 08-2018'!C125</f>
        <v>148992.29999999999</v>
      </c>
      <c r="F126" s="115">
        <f>'[1]Dep fonct 08-2018'!D125</f>
        <v>148992.29999999999</v>
      </c>
      <c r="G126" s="115">
        <f>'[1]Dep fonct 08-2018'!E125</f>
        <v>197852</v>
      </c>
      <c r="H126" s="115">
        <f>'[1]Dep fonct 08-2018'!F125</f>
        <v>197852</v>
      </c>
      <c r="I126" s="115">
        <f>'[1]Dep fonct 08-2018'!G125</f>
        <v>0</v>
      </c>
      <c r="J126" s="115">
        <f>'[1]Dep fonct 08-2018'!H125</f>
        <v>0</v>
      </c>
    </row>
    <row r="127" spans="1:10" ht="24.75" customHeight="1">
      <c r="A127" s="116">
        <v>20</v>
      </c>
      <c r="B127" s="117">
        <v>80</v>
      </c>
      <c r="C127" s="118" t="s">
        <v>33</v>
      </c>
      <c r="D127" s="114" t="s">
        <v>400</v>
      </c>
      <c r="E127" s="115">
        <f>'[1]Dep fonct 08-2018'!C126</f>
        <v>0</v>
      </c>
      <c r="F127" s="115">
        <f>'[1]Dep fonct 08-2018'!D126</f>
        <v>0</v>
      </c>
      <c r="G127" s="115">
        <f>'[1]Dep fonct 08-2018'!E126</f>
        <v>99000</v>
      </c>
      <c r="H127" s="115">
        <f>'[1]Dep fonct 08-2018'!F126</f>
        <v>99000</v>
      </c>
      <c r="I127" s="115">
        <f>'[1]Dep fonct 08-2018'!G126</f>
        <v>99990</v>
      </c>
      <c r="J127" s="115">
        <f>'[1]Dep fonct 08-2018'!H126</f>
        <v>99000</v>
      </c>
    </row>
    <row r="128" spans="1:10" ht="24.75" customHeight="1">
      <c r="A128" s="116">
        <v>20</v>
      </c>
      <c r="B128" s="117">
        <v>80</v>
      </c>
      <c r="C128" s="118" t="s">
        <v>23</v>
      </c>
      <c r="D128" s="114" t="s">
        <v>401</v>
      </c>
      <c r="E128" s="115">
        <f>'[1]Dep fonct 08-2018'!C127</f>
        <v>92524.08</v>
      </c>
      <c r="F128" s="115">
        <f>'[1]Dep fonct 08-2018'!D127</f>
        <v>0</v>
      </c>
      <c r="G128" s="115">
        <f>'[1]Dep fonct 08-2018'!E127</f>
        <v>92001.53</v>
      </c>
      <c r="H128" s="115">
        <f>'[1]Dep fonct 08-2018'!F127</f>
        <v>91608</v>
      </c>
      <c r="I128" s="115">
        <f>'[1]Dep fonct 08-2018'!G127</f>
        <v>98765.14</v>
      </c>
      <c r="J128" s="115">
        <f>'[1]Dep fonct 08-2018'!H127</f>
        <v>97401.53</v>
      </c>
    </row>
    <row r="129" spans="1:10" ht="24.75" customHeight="1">
      <c r="A129" s="116">
        <v>20</v>
      </c>
      <c r="B129" s="117">
        <v>80</v>
      </c>
      <c r="C129" s="118" t="s">
        <v>25</v>
      </c>
      <c r="D129" s="114" t="s">
        <v>402</v>
      </c>
      <c r="E129" s="115">
        <f>'[1]Dep fonct 08-2018'!C128</f>
        <v>28050</v>
      </c>
      <c r="F129" s="115">
        <f>'[1]Dep fonct 08-2018'!D128</f>
        <v>28050</v>
      </c>
      <c r="G129" s="115">
        <f>'[1]Dep fonct 08-2018'!E128</f>
        <v>0</v>
      </c>
      <c r="H129" s="115">
        <f>'[1]Dep fonct 08-2018'!F128</f>
        <v>0</v>
      </c>
      <c r="I129" s="115">
        <f>'[1]Dep fonct 08-2018'!G128</f>
        <v>28839.54</v>
      </c>
      <c r="J129" s="115">
        <f>'[1]Dep fonct 08-2018'!H128</f>
        <v>28554</v>
      </c>
    </row>
    <row r="130" spans="1:10" ht="24.75" customHeight="1">
      <c r="A130" s="116">
        <v>20</v>
      </c>
      <c r="B130" s="117">
        <v>80</v>
      </c>
      <c r="C130" s="118" t="s">
        <v>282</v>
      </c>
      <c r="D130" s="114" t="s">
        <v>403</v>
      </c>
      <c r="E130" s="115">
        <f>'[1]Dep fonct 08-2018'!C129</f>
        <v>2027230.91</v>
      </c>
      <c r="F130" s="115">
        <f>'[1]Dep fonct 08-2018'!D129</f>
        <v>1803063.29</v>
      </c>
      <c r="G130" s="115">
        <f>'[1]Dep fonct 08-2018'!E129</f>
        <v>224167.62</v>
      </c>
      <c r="H130" s="115">
        <f>'[1]Dep fonct 08-2018'!F129</f>
        <v>0</v>
      </c>
      <c r="I130" s="115">
        <f>'[1]Dep fonct 08-2018'!G129</f>
        <v>224167.62</v>
      </c>
      <c r="J130" s="115">
        <f>'[1]Dep fonct 08-2018'!H129</f>
        <v>155302</v>
      </c>
    </row>
    <row r="131" spans="1:10" ht="24.75" customHeight="1">
      <c r="A131" s="116">
        <v>20</v>
      </c>
      <c r="B131" s="117">
        <v>80</v>
      </c>
      <c r="C131" s="118" t="s">
        <v>356</v>
      </c>
      <c r="D131" s="114" t="s">
        <v>404</v>
      </c>
      <c r="E131" s="115">
        <f>'[1]Dep fonct 08-2018'!C130</f>
        <v>2501099</v>
      </c>
      <c r="F131" s="115">
        <f>'[1]Dep fonct 08-2018'!D130</f>
        <v>2282099</v>
      </c>
      <c r="G131" s="115">
        <f>'[1]Dep fonct 08-2018'!E130</f>
        <v>2719000</v>
      </c>
      <c r="H131" s="115">
        <f>'[1]Dep fonct 08-2018'!F130</f>
        <v>2580000</v>
      </c>
      <c r="I131" s="115">
        <f>'[1]Dep fonct 08-2018'!G130</f>
        <v>771093.42</v>
      </c>
      <c r="J131" s="115">
        <f>'[1]Dep fonct 08-2018'!H130</f>
        <v>736093.42</v>
      </c>
    </row>
    <row r="132" spans="1:10" ht="24.75" customHeight="1">
      <c r="A132" s="116">
        <v>20</v>
      </c>
      <c r="B132" s="117">
        <v>90</v>
      </c>
      <c r="C132" s="118" t="s">
        <v>25</v>
      </c>
      <c r="D132" s="114" t="s">
        <v>405</v>
      </c>
      <c r="E132" s="115">
        <f>'[1]Dep fonct 08-2018'!C131</f>
        <v>359212.5</v>
      </c>
      <c r="F132" s="115">
        <f>'[1]Dep fonct 08-2018'!D131</f>
        <v>155492.46</v>
      </c>
      <c r="G132" s="115">
        <f>'[1]Dep fonct 08-2018'!E131</f>
        <v>516918.54</v>
      </c>
      <c r="H132" s="115">
        <f>'[1]Dep fonct 08-2018'!F131</f>
        <v>105021.54</v>
      </c>
      <c r="I132" s="115">
        <f>'[1]Dep fonct 08-2018'!G131</f>
        <v>411897</v>
      </c>
      <c r="J132" s="115">
        <f>'[1]Dep fonct 08-2018'!H131</f>
        <v>0</v>
      </c>
    </row>
    <row r="133" spans="1:10" ht="24.75" customHeight="1">
      <c r="A133" s="116">
        <v>20</v>
      </c>
      <c r="B133" s="117">
        <v>90</v>
      </c>
      <c r="C133" s="118" t="s">
        <v>27</v>
      </c>
      <c r="D133" s="114" t="s">
        <v>406</v>
      </c>
      <c r="E133" s="115">
        <f>'[1]Dep fonct 08-2018'!C132</f>
        <v>0</v>
      </c>
      <c r="F133" s="115">
        <f>'[1]Dep fonct 08-2018'!D132</f>
        <v>0</v>
      </c>
      <c r="G133" s="115">
        <f>'[1]Dep fonct 08-2018'!E132</f>
        <v>0</v>
      </c>
      <c r="H133" s="115">
        <f>'[1]Dep fonct 08-2018'!F132</f>
        <v>0</v>
      </c>
      <c r="I133" s="115">
        <f>'[1]Dep fonct 08-2018'!G132</f>
        <v>0</v>
      </c>
      <c r="J133" s="115">
        <f>'[1]Dep fonct 08-2018'!H132</f>
        <v>0</v>
      </c>
    </row>
    <row r="134" spans="1:10" ht="24.75" customHeight="1">
      <c r="A134" s="116">
        <v>20</v>
      </c>
      <c r="B134" s="117">
        <v>90</v>
      </c>
      <c r="C134" s="118" t="s">
        <v>29</v>
      </c>
      <c r="D134" s="114" t="s">
        <v>407</v>
      </c>
      <c r="E134" s="115">
        <f>'[1]Dep fonct 08-2018'!C133</f>
        <v>0</v>
      </c>
      <c r="F134" s="115">
        <f>'[1]Dep fonct 08-2018'!D133</f>
        <v>0</v>
      </c>
      <c r="G134" s="115">
        <f>'[1]Dep fonct 08-2018'!E133</f>
        <v>0</v>
      </c>
      <c r="H134" s="115">
        <f>'[1]Dep fonct 08-2018'!F133</f>
        <v>0</v>
      </c>
      <c r="I134" s="115">
        <f>'[1]Dep fonct 08-2018'!G133</f>
        <v>0</v>
      </c>
      <c r="J134" s="115">
        <f>'[1]Dep fonct 08-2018'!H133</f>
        <v>0</v>
      </c>
    </row>
    <row r="135" spans="1:10" ht="24.75" customHeight="1">
      <c r="A135" s="121" t="s">
        <v>62</v>
      </c>
      <c r="B135" s="122"/>
      <c r="C135" s="122"/>
      <c r="D135" s="123"/>
      <c r="E135" s="124">
        <f>SUM(E106:E134)</f>
        <v>15603503.190000001</v>
      </c>
      <c r="F135" s="124">
        <f>SUM(F106:F134)</f>
        <v>14217730.300000001</v>
      </c>
      <c r="G135" s="124">
        <f t="shared" ref="G135:J135" si="1">SUM(G106:G134)</f>
        <v>14774516.179999998</v>
      </c>
      <c r="H135" s="124">
        <f t="shared" si="1"/>
        <v>13515423.029999999</v>
      </c>
      <c r="I135" s="124">
        <f t="shared" si="1"/>
        <v>7465426.1200000001</v>
      </c>
      <c r="J135" s="125">
        <f t="shared" si="1"/>
        <v>5150285.95</v>
      </c>
    </row>
    <row r="136" spans="1:10" ht="24.75" customHeight="1">
      <c r="A136" s="116">
        <v>30</v>
      </c>
      <c r="B136" s="117">
        <v>10</v>
      </c>
      <c r="C136" s="118" t="s">
        <v>12</v>
      </c>
      <c r="D136" s="114" t="s">
        <v>408</v>
      </c>
      <c r="E136" s="115">
        <f>'[1]Dep fonct 08-2018'!C135</f>
        <v>0</v>
      </c>
      <c r="F136" s="115">
        <f>'[1]Dep fonct 08-2018'!D135</f>
        <v>0</v>
      </c>
      <c r="G136" s="115">
        <f>'[1]Dep fonct 08-2018'!E135</f>
        <v>0</v>
      </c>
      <c r="H136" s="115">
        <f>'[1]Dep fonct 08-2018'!F135</f>
        <v>0</v>
      </c>
      <c r="I136" s="115">
        <f>'[1]Dep fonct 08-2018'!G135</f>
        <v>170084</v>
      </c>
      <c r="J136" s="115">
        <f>'[1]Dep fonct 08-2018'!H135</f>
        <v>0</v>
      </c>
    </row>
    <row r="137" spans="1:10" ht="24.75" customHeight="1">
      <c r="A137" s="116">
        <v>30</v>
      </c>
      <c r="B137" s="117">
        <v>10</v>
      </c>
      <c r="C137" s="118" t="s">
        <v>54</v>
      </c>
      <c r="D137" s="114" t="s">
        <v>409</v>
      </c>
      <c r="E137" s="115">
        <f>'[1]Dep fonct 08-2018'!C136</f>
        <v>199800</v>
      </c>
      <c r="F137" s="115">
        <f>'[1]Dep fonct 08-2018'!D136</f>
        <v>199800</v>
      </c>
      <c r="G137" s="115">
        <f>'[1]Dep fonct 08-2018'!E136</f>
        <v>188500</v>
      </c>
      <c r="H137" s="115">
        <f>'[1]Dep fonct 08-2018'!F136</f>
        <v>188500</v>
      </c>
      <c r="I137" s="115">
        <f>'[1]Dep fonct 08-2018'!G136</f>
        <v>110292</v>
      </c>
      <c r="J137" s="115">
        <f>'[1]Dep fonct 08-2018'!H136</f>
        <v>109200</v>
      </c>
    </row>
    <row r="138" spans="1:10" ht="24.75" customHeight="1">
      <c r="A138" s="116">
        <v>30</v>
      </c>
      <c r="B138" s="117">
        <v>10</v>
      </c>
      <c r="C138" s="118" t="s">
        <v>56</v>
      </c>
      <c r="D138" s="114" t="s">
        <v>410</v>
      </c>
      <c r="E138" s="115">
        <f>'[1]Dep fonct 08-2018'!C137</f>
        <v>0</v>
      </c>
      <c r="F138" s="115">
        <f>'[1]Dep fonct 08-2018'!D137</f>
        <v>0</v>
      </c>
      <c r="G138" s="115">
        <f>'[1]Dep fonct 08-2018'!E137</f>
        <v>0</v>
      </c>
      <c r="H138" s="115">
        <f>'[1]Dep fonct 08-2018'!F137</f>
        <v>0</v>
      </c>
      <c r="I138" s="115">
        <f>'[1]Dep fonct 08-2018'!G137</f>
        <v>0</v>
      </c>
      <c r="J138" s="115">
        <f>'[1]Dep fonct 08-2018'!H137</f>
        <v>0</v>
      </c>
    </row>
    <row r="139" spans="1:10" ht="24.75" customHeight="1">
      <c r="A139" s="116">
        <v>30</v>
      </c>
      <c r="B139" s="117">
        <v>10</v>
      </c>
      <c r="C139" s="118" t="s">
        <v>33</v>
      </c>
      <c r="D139" s="114" t="s">
        <v>411</v>
      </c>
      <c r="E139" s="115">
        <f>'[1]Dep fonct 08-2018'!C138</f>
        <v>137250</v>
      </c>
      <c r="F139" s="115">
        <f>'[1]Dep fonct 08-2018'!D138</f>
        <v>0</v>
      </c>
      <c r="G139" s="115">
        <f>'[1]Dep fonct 08-2018'!E138</f>
        <v>1337607.24</v>
      </c>
      <c r="H139" s="115">
        <f>'[1]Dep fonct 08-2018'!F138</f>
        <v>417595.2</v>
      </c>
      <c r="I139" s="115">
        <f>'[1]Dep fonct 08-2018'!G138</f>
        <v>1321062.8400000001</v>
      </c>
      <c r="J139" s="115">
        <f>'[1]Dep fonct 08-2018'!H138</f>
        <v>771259.2</v>
      </c>
    </row>
    <row r="140" spans="1:10" ht="24.75" customHeight="1">
      <c r="A140" s="116">
        <v>30</v>
      </c>
      <c r="B140" s="117">
        <v>10</v>
      </c>
      <c r="C140" s="118" t="s">
        <v>68</v>
      </c>
      <c r="D140" s="114" t="s">
        <v>412</v>
      </c>
      <c r="E140" s="115">
        <f>'[1]Dep fonct 08-2018'!C139</f>
        <v>0</v>
      </c>
      <c r="F140" s="115">
        <f>'[1]Dep fonct 08-2018'!D139</f>
        <v>0</v>
      </c>
      <c r="G140" s="115">
        <f>'[1]Dep fonct 08-2018'!E139</f>
        <v>0</v>
      </c>
      <c r="H140" s="115">
        <f>'[1]Dep fonct 08-2018'!F139</f>
        <v>0</v>
      </c>
      <c r="I140" s="115">
        <f>'[1]Dep fonct 08-2018'!G139</f>
        <v>0</v>
      </c>
      <c r="J140" s="115">
        <f>'[1]Dep fonct 08-2018'!H139</f>
        <v>0</v>
      </c>
    </row>
    <row r="141" spans="1:10" ht="24.75" customHeight="1">
      <c r="A141" s="116">
        <v>30</v>
      </c>
      <c r="B141" s="117">
        <v>10</v>
      </c>
      <c r="C141" s="118" t="s">
        <v>125</v>
      </c>
      <c r="D141" s="114" t="s">
        <v>413</v>
      </c>
      <c r="E141" s="115">
        <f>'[1]Dep fonct 08-2018'!C140</f>
        <v>125160</v>
      </c>
      <c r="F141" s="115">
        <f>'[1]Dep fonct 08-2018'!D140</f>
        <v>0</v>
      </c>
      <c r="G141" s="115">
        <f>'[1]Dep fonct 08-2018'!E140</f>
        <v>125160</v>
      </c>
      <c r="H141" s="115">
        <f>'[1]Dep fonct 08-2018'!F140</f>
        <v>125160</v>
      </c>
      <c r="I141" s="115">
        <f>'[1]Dep fonct 08-2018'!G140</f>
        <v>0</v>
      </c>
      <c r="J141" s="115">
        <f>'[1]Dep fonct 08-2018'!H140</f>
        <v>0</v>
      </c>
    </row>
    <row r="142" spans="1:10" ht="24.75" customHeight="1">
      <c r="A142" s="116">
        <v>30</v>
      </c>
      <c r="B142" s="117">
        <v>10</v>
      </c>
      <c r="C142" s="118" t="s">
        <v>23</v>
      </c>
      <c r="D142" s="114" t="s">
        <v>414</v>
      </c>
      <c r="E142" s="115">
        <f>'[1]Dep fonct 08-2018'!C141</f>
        <v>6489744.1999999993</v>
      </c>
      <c r="F142" s="115">
        <f>'[1]Dep fonct 08-2018'!D141</f>
        <v>6489744.2000000002</v>
      </c>
      <c r="G142" s="115">
        <f>'[1]Dep fonct 08-2018'!E141</f>
        <v>5737929.8600000003</v>
      </c>
      <c r="H142" s="115">
        <f>'[1]Dep fonct 08-2018'!F141</f>
        <v>5737929.8600000003</v>
      </c>
      <c r="I142" s="115">
        <f>'[1]Dep fonct 08-2018'!G141</f>
        <v>2039723.28</v>
      </c>
      <c r="J142" s="115">
        <f>'[1]Dep fonct 08-2018'!H141</f>
        <v>58128</v>
      </c>
    </row>
    <row r="143" spans="1:10" ht="24.75" customHeight="1">
      <c r="A143" s="116">
        <v>30</v>
      </c>
      <c r="B143" s="117">
        <v>10</v>
      </c>
      <c r="C143" s="118" t="s">
        <v>25</v>
      </c>
      <c r="D143" s="114" t="s">
        <v>415</v>
      </c>
      <c r="E143" s="115">
        <f>'[1]Dep fonct 08-2018'!C142</f>
        <v>0</v>
      </c>
      <c r="F143" s="115">
        <f>'[1]Dep fonct 08-2018'!D142</f>
        <v>0</v>
      </c>
      <c r="G143" s="115">
        <f>'[1]Dep fonct 08-2018'!E142</f>
        <v>0</v>
      </c>
      <c r="H143" s="115">
        <f>'[1]Dep fonct 08-2018'!F142</f>
        <v>0</v>
      </c>
      <c r="I143" s="115">
        <f>'[1]Dep fonct 08-2018'!G142</f>
        <v>0</v>
      </c>
      <c r="J143" s="115">
        <f>'[1]Dep fonct 08-2018'!H142</f>
        <v>0</v>
      </c>
    </row>
    <row r="144" spans="1:10" ht="24.75" customHeight="1">
      <c r="A144" s="116">
        <v>30</v>
      </c>
      <c r="B144" s="117">
        <v>10</v>
      </c>
      <c r="C144" s="118" t="s">
        <v>27</v>
      </c>
      <c r="D144" s="114" t="s">
        <v>416</v>
      </c>
      <c r="E144" s="115">
        <f>'[1]Dep fonct 08-2018'!C143</f>
        <v>0</v>
      </c>
      <c r="F144" s="115">
        <f>'[1]Dep fonct 08-2018'!D143</f>
        <v>0</v>
      </c>
      <c r="G144" s="115">
        <f>'[1]Dep fonct 08-2018'!E143</f>
        <v>0</v>
      </c>
      <c r="H144" s="115">
        <f>'[1]Dep fonct 08-2018'!F143</f>
        <v>0</v>
      </c>
      <c r="I144" s="115">
        <f>'[1]Dep fonct 08-2018'!G143</f>
        <v>0</v>
      </c>
      <c r="J144" s="115">
        <f>'[1]Dep fonct 08-2018'!H143</f>
        <v>0</v>
      </c>
    </row>
    <row r="145" spans="1:10" ht="24.75" customHeight="1">
      <c r="A145" s="116">
        <v>30</v>
      </c>
      <c r="B145" s="117">
        <v>10</v>
      </c>
      <c r="C145" s="118" t="s">
        <v>60</v>
      </c>
      <c r="D145" s="114" t="s">
        <v>417</v>
      </c>
      <c r="E145" s="115">
        <f>'[1]Dep fonct 08-2018'!C144</f>
        <v>8992747.1999999993</v>
      </c>
      <c r="F145" s="115">
        <f>'[1]Dep fonct 08-2018'!D144</f>
        <v>4591761.88</v>
      </c>
      <c r="G145" s="115">
        <f>'[1]Dep fonct 08-2018'!E144</f>
        <v>12218874.529999999</v>
      </c>
      <c r="H145" s="115">
        <f>'[1]Dep fonct 08-2018'!F144</f>
        <v>10544333.890000001</v>
      </c>
      <c r="I145" s="115">
        <f>'[1]Dep fonct 08-2018'!G144</f>
        <v>2131860.64</v>
      </c>
      <c r="J145" s="115">
        <f>'[1]Dep fonct 08-2018'!H144</f>
        <v>0</v>
      </c>
    </row>
    <row r="146" spans="1:10" ht="24.75" customHeight="1">
      <c r="A146" s="116">
        <v>30</v>
      </c>
      <c r="B146" s="117">
        <v>10</v>
      </c>
      <c r="C146" s="118" t="s">
        <v>97</v>
      </c>
      <c r="D146" s="114" t="s">
        <v>418</v>
      </c>
      <c r="E146" s="115">
        <f>'[1]Dep fonct 08-2018'!C145</f>
        <v>0</v>
      </c>
      <c r="F146" s="115">
        <f>'[1]Dep fonct 08-2018'!D145</f>
        <v>0</v>
      </c>
      <c r="G146" s="115">
        <f>'[1]Dep fonct 08-2018'!E145</f>
        <v>0</v>
      </c>
      <c r="H146" s="115">
        <f>'[1]Dep fonct 08-2018'!F145</f>
        <v>0</v>
      </c>
      <c r="I146" s="115">
        <f>'[1]Dep fonct 08-2018'!G145</f>
        <v>0</v>
      </c>
      <c r="J146" s="115">
        <f>'[1]Dep fonct 08-2018'!H145</f>
        <v>0</v>
      </c>
    </row>
    <row r="147" spans="1:10" ht="24.75" customHeight="1">
      <c r="A147" s="116">
        <v>30</v>
      </c>
      <c r="B147" s="117">
        <v>10</v>
      </c>
      <c r="C147" s="118" t="s">
        <v>99</v>
      </c>
      <c r="D147" s="114" t="s">
        <v>419</v>
      </c>
      <c r="E147" s="115">
        <f>'[1]Dep fonct 08-2018'!C146</f>
        <v>424782</v>
      </c>
      <c r="F147" s="115">
        <f>'[1]Dep fonct 08-2018'!D146</f>
        <v>0</v>
      </c>
      <c r="G147" s="115">
        <f>'[1]Dep fonct 08-2018'!E146</f>
        <v>424782</v>
      </c>
      <c r="H147" s="115">
        <f>'[1]Dep fonct 08-2018'!F146</f>
        <v>0</v>
      </c>
      <c r="I147" s="115">
        <f>'[1]Dep fonct 08-2018'!G146</f>
        <v>424782</v>
      </c>
      <c r="J147" s="115">
        <f>'[1]Dep fonct 08-2018'!H146</f>
        <v>0</v>
      </c>
    </row>
    <row r="148" spans="1:10" ht="24.75" customHeight="1">
      <c r="A148" s="116">
        <v>30</v>
      </c>
      <c r="B148" s="117">
        <v>10</v>
      </c>
      <c r="C148" s="118" t="s">
        <v>420</v>
      </c>
      <c r="D148" s="114" t="s">
        <v>421</v>
      </c>
      <c r="E148" s="115">
        <f>'[1]Dep fonct 08-2018'!C147</f>
        <v>0</v>
      </c>
      <c r="F148" s="115">
        <f>'[1]Dep fonct 08-2018'!D147</f>
        <v>0</v>
      </c>
      <c r="G148" s="115">
        <f>'[1]Dep fonct 08-2018'!E147</f>
        <v>0</v>
      </c>
      <c r="H148" s="115">
        <f>'[1]Dep fonct 08-2018'!F147</f>
        <v>0</v>
      </c>
      <c r="I148" s="115">
        <f>'[1]Dep fonct 08-2018'!G147</f>
        <v>0</v>
      </c>
      <c r="J148" s="115">
        <f>'[1]Dep fonct 08-2018'!H147</f>
        <v>0</v>
      </c>
    </row>
    <row r="149" spans="1:10" ht="24.75" customHeight="1">
      <c r="A149" s="116">
        <v>30</v>
      </c>
      <c r="B149" s="117">
        <v>10</v>
      </c>
      <c r="C149" s="118" t="s">
        <v>103</v>
      </c>
      <c r="D149" s="114" t="s">
        <v>422</v>
      </c>
      <c r="E149" s="115">
        <f>'[1]Dep fonct 08-2018'!C148</f>
        <v>166200</v>
      </c>
      <c r="F149" s="115">
        <f>'[1]Dep fonct 08-2018'!D148</f>
        <v>166200</v>
      </c>
      <c r="G149" s="115">
        <f>'[1]Dep fonct 08-2018'!E148</f>
        <v>285312</v>
      </c>
      <c r="H149" s="115">
        <f>'[1]Dep fonct 08-2018'!F148</f>
        <v>285312</v>
      </c>
      <c r="I149" s="115">
        <f>'[1]Dep fonct 08-2018'!G148</f>
        <v>824000</v>
      </c>
      <c r="J149" s="115">
        <f>'[1]Dep fonct 08-2018'!H148</f>
        <v>0</v>
      </c>
    </row>
    <row r="150" spans="1:10" ht="24.75" customHeight="1">
      <c r="A150" s="116">
        <v>30</v>
      </c>
      <c r="B150" s="117">
        <v>20</v>
      </c>
      <c r="C150" s="118" t="s">
        <v>54</v>
      </c>
      <c r="D150" s="114" t="s">
        <v>423</v>
      </c>
      <c r="E150" s="115">
        <f>'[1]Dep fonct 08-2018'!C149</f>
        <v>7190280</v>
      </c>
      <c r="F150" s="115">
        <f>'[1]Dep fonct 08-2018'!D149</f>
        <v>7190280</v>
      </c>
      <c r="G150" s="115">
        <f>'[1]Dep fonct 08-2018'!E149</f>
        <v>3430812</v>
      </c>
      <c r="H150" s="115">
        <f>'[1]Dep fonct 08-2018'!F149</f>
        <v>3430812</v>
      </c>
      <c r="I150" s="115">
        <f>'[1]Dep fonct 08-2018'!G149</f>
        <v>0</v>
      </c>
      <c r="J150" s="115">
        <f>'[1]Dep fonct 08-2018'!H149</f>
        <v>0</v>
      </c>
    </row>
    <row r="151" spans="1:10" ht="24.75" customHeight="1">
      <c r="A151" s="116">
        <v>30</v>
      </c>
      <c r="B151" s="117">
        <v>20</v>
      </c>
      <c r="C151" s="118" t="s">
        <v>23</v>
      </c>
      <c r="D151" s="114" t="s">
        <v>424</v>
      </c>
      <c r="E151" s="115">
        <f>'[1]Dep fonct 08-2018'!C150</f>
        <v>27930000</v>
      </c>
      <c r="F151" s="115">
        <f>'[1]Dep fonct 08-2018'!D150</f>
        <v>27930000</v>
      </c>
      <c r="G151" s="115">
        <f>'[1]Dep fonct 08-2018'!E150</f>
        <v>30000000</v>
      </c>
      <c r="H151" s="115">
        <f>'[1]Dep fonct 08-2018'!F150</f>
        <v>30000000</v>
      </c>
      <c r="I151" s="115">
        <f>'[1]Dep fonct 08-2018'!G150</f>
        <v>30000000</v>
      </c>
      <c r="J151" s="115">
        <f>'[1]Dep fonct 08-2018'!H150</f>
        <v>0</v>
      </c>
    </row>
    <row r="152" spans="1:10" ht="24.75" customHeight="1">
      <c r="A152" s="116">
        <v>30</v>
      </c>
      <c r="B152" s="117">
        <v>30</v>
      </c>
      <c r="C152" s="118" t="s">
        <v>12</v>
      </c>
      <c r="D152" s="114" t="s">
        <v>425</v>
      </c>
      <c r="E152" s="115">
        <f>'[1]Dep fonct 08-2018'!C151</f>
        <v>636100</v>
      </c>
      <c r="F152" s="115">
        <f>'[1]Dep fonct 08-2018'!D151</f>
        <v>636100</v>
      </c>
      <c r="G152" s="115">
        <f>'[1]Dep fonct 08-2018'!E151</f>
        <v>1000000</v>
      </c>
      <c r="H152" s="115">
        <f>'[1]Dep fonct 08-2018'!F151</f>
        <v>1000000</v>
      </c>
      <c r="I152" s="115">
        <f>'[1]Dep fonct 08-2018'!G151</f>
        <v>1000000</v>
      </c>
      <c r="J152" s="115">
        <f>'[1]Dep fonct 08-2018'!H151</f>
        <v>0</v>
      </c>
    </row>
    <row r="153" spans="1:10" ht="24.75" customHeight="1">
      <c r="A153" s="116">
        <v>30</v>
      </c>
      <c r="B153" s="117">
        <v>30</v>
      </c>
      <c r="C153" s="118" t="s">
        <v>54</v>
      </c>
      <c r="D153" s="114" t="s">
        <v>426</v>
      </c>
      <c r="E153" s="115">
        <f>'[1]Dep fonct 08-2018'!C152</f>
        <v>0</v>
      </c>
      <c r="F153" s="115">
        <f>'[1]Dep fonct 08-2018'!D152</f>
        <v>0</v>
      </c>
      <c r="G153" s="115">
        <f>'[1]Dep fonct 08-2018'!E152</f>
        <v>0</v>
      </c>
      <c r="H153" s="115">
        <f>'[1]Dep fonct 08-2018'!F152</f>
        <v>0</v>
      </c>
      <c r="I153" s="115">
        <f>'[1]Dep fonct 08-2018'!G152</f>
        <v>0</v>
      </c>
      <c r="J153" s="115">
        <f>'[1]Dep fonct 08-2018'!H152</f>
        <v>0</v>
      </c>
    </row>
    <row r="154" spans="1:10" ht="24.75" customHeight="1">
      <c r="A154" s="121" t="s">
        <v>81</v>
      </c>
      <c r="B154" s="122"/>
      <c r="C154" s="122"/>
      <c r="D154" s="123"/>
      <c r="E154" s="124">
        <f t="shared" ref="E154:J154" si="2">SUM(E136:E153)</f>
        <v>52292063.399999999</v>
      </c>
      <c r="F154" s="124">
        <f t="shared" si="2"/>
        <v>47203886.079999998</v>
      </c>
      <c r="G154" s="124">
        <f t="shared" si="2"/>
        <v>54748977.629999995</v>
      </c>
      <c r="H154" s="124">
        <f t="shared" si="2"/>
        <v>51729642.950000003</v>
      </c>
      <c r="I154" s="124">
        <f t="shared" si="2"/>
        <v>38021804.759999998</v>
      </c>
      <c r="J154" s="125">
        <f t="shared" si="2"/>
        <v>938587.2</v>
      </c>
    </row>
    <row r="155" spans="1:10" ht="24.75" customHeight="1">
      <c r="A155" s="116">
        <v>30</v>
      </c>
      <c r="B155" s="117">
        <v>30</v>
      </c>
      <c r="C155" s="118" t="s">
        <v>54</v>
      </c>
      <c r="D155" s="114" t="s">
        <v>427</v>
      </c>
      <c r="E155" s="115">
        <f>'[1]Dep fonct 08-2018'!C154</f>
        <v>0</v>
      </c>
      <c r="F155" s="115">
        <f>'[1]Dep fonct 08-2018'!D154</f>
        <v>0</v>
      </c>
      <c r="G155" s="115">
        <f>'[1]Dep fonct 08-2018'!E154</f>
        <v>0</v>
      </c>
      <c r="H155" s="115">
        <f>'[1]Dep fonct 08-2018'!F154</f>
        <v>0</v>
      </c>
      <c r="I155" s="115">
        <f>'[1]Dep fonct 08-2018'!G154</f>
        <v>2000000</v>
      </c>
      <c r="J155" s="115">
        <f>'[1]Dep fonct 08-2018'!H154</f>
        <v>1000000</v>
      </c>
    </row>
    <row r="156" spans="1:10" ht="24.75" customHeight="1">
      <c r="A156" s="121" t="s">
        <v>134</v>
      </c>
      <c r="B156" s="122"/>
      <c r="C156" s="122"/>
      <c r="D156" s="123"/>
      <c r="E156" s="124">
        <f>SUM(E155)</f>
        <v>0</v>
      </c>
      <c r="F156" s="124">
        <f t="shared" ref="F156:J156" si="3">SUM(F155)</f>
        <v>0</v>
      </c>
      <c r="G156" s="124">
        <f t="shared" si="3"/>
        <v>0</v>
      </c>
      <c r="H156" s="124">
        <f t="shared" si="3"/>
        <v>0</v>
      </c>
      <c r="I156" s="124">
        <f t="shared" si="3"/>
        <v>2000000</v>
      </c>
      <c r="J156" s="124">
        <f t="shared" si="3"/>
        <v>1000000</v>
      </c>
    </row>
    <row r="157" spans="1:10" ht="24.75" customHeight="1">
      <c r="A157" s="116">
        <v>50</v>
      </c>
      <c r="B157" s="117">
        <v>10</v>
      </c>
      <c r="C157" s="118" t="s">
        <v>12</v>
      </c>
      <c r="D157" s="114" t="s">
        <v>428</v>
      </c>
      <c r="E157" s="115">
        <f>'[1]Dep fonct 08-2018'!C156</f>
        <v>249166.68</v>
      </c>
      <c r="F157" s="115">
        <f>'[1]Dep fonct 08-2018'!D156</f>
        <v>6924.2</v>
      </c>
      <c r="G157" s="115">
        <f>'[1]Dep fonct 08-2018'!E156</f>
        <v>360009.48</v>
      </c>
      <c r="H157" s="115">
        <f>'[1]Dep fonct 08-2018'!F156</f>
        <v>360009.48</v>
      </c>
      <c r="I157" s="115">
        <f>'[1]Dep fonct 08-2018'!G156</f>
        <v>15348</v>
      </c>
      <c r="J157" s="115">
        <f>'[1]Dep fonct 08-2018'!H156</f>
        <v>15348</v>
      </c>
    </row>
    <row r="158" spans="1:10" ht="24.75" customHeight="1">
      <c r="A158" s="116">
        <v>50</v>
      </c>
      <c r="B158" s="117">
        <v>10</v>
      </c>
      <c r="C158" s="118" t="s">
        <v>54</v>
      </c>
      <c r="D158" s="114" t="s">
        <v>429</v>
      </c>
      <c r="E158" s="115">
        <f>'[1]Dep fonct 08-2018'!C157</f>
        <v>0</v>
      </c>
      <c r="F158" s="115">
        <f>'[1]Dep fonct 08-2018'!D157</f>
        <v>0</v>
      </c>
      <c r="G158" s="115">
        <f>'[1]Dep fonct 08-2018'!E157</f>
        <v>354755.56</v>
      </c>
      <c r="H158" s="115">
        <f>'[1]Dep fonct 08-2018'!F157</f>
        <v>354755.56</v>
      </c>
      <c r="I158" s="115">
        <f>'[1]Dep fonct 08-2018'!G157</f>
        <v>451420</v>
      </c>
      <c r="J158" s="115">
        <f>'[1]Dep fonct 08-2018'!H157</f>
        <v>451420</v>
      </c>
    </row>
    <row r="159" spans="1:10" ht="24.75" customHeight="1">
      <c r="A159" s="116">
        <v>50</v>
      </c>
      <c r="B159" s="117">
        <v>10</v>
      </c>
      <c r="C159" s="118" t="s">
        <v>136</v>
      </c>
      <c r="D159" s="114" t="s">
        <v>430</v>
      </c>
      <c r="E159" s="115">
        <f>'[1]Dep fonct 08-2018'!C158</f>
        <v>20000</v>
      </c>
      <c r="F159" s="115">
        <f>'[1]Dep fonct 08-2018'!D158</f>
        <v>20000</v>
      </c>
      <c r="G159" s="115">
        <f>'[1]Dep fonct 08-2018'!E158</f>
        <v>0</v>
      </c>
      <c r="H159" s="115">
        <f>'[1]Dep fonct 08-2018'!F158</f>
        <v>0</v>
      </c>
      <c r="I159" s="115">
        <f>'[1]Dep fonct 08-2018'!G158</f>
        <v>0</v>
      </c>
      <c r="J159" s="115">
        <f>'[1]Dep fonct 08-2018'!H158</f>
        <v>0</v>
      </c>
    </row>
    <row r="160" spans="1:10" ht="24.75" customHeight="1">
      <c r="A160" s="116">
        <v>50</v>
      </c>
      <c r="B160" s="117">
        <v>10</v>
      </c>
      <c r="C160" s="118" t="s">
        <v>23</v>
      </c>
      <c r="D160" s="114" t="s">
        <v>431</v>
      </c>
      <c r="E160" s="115">
        <f>'[1]Dep fonct 08-2018'!C159</f>
        <v>4763249.1300000008</v>
      </c>
      <c r="F160" s="115">
        <f>'[1]Dep fonct 08-2018'!D159</f>
        <v>4620559.2299999995</v>
      </c>
      <c r="G160" s="115">
        <f>'[1]Dep fonct 08-2018'!E159</f>
        <v>1544057.32</v>
      </c>
      <c r="H160" s="115">
        <f>'[1]Dep fonct 08-2018'!F159</f>
        <v>1530699.64</v>
      </c>
      <c r="I160" s="115">
        <f>'[1]Dep fonct 08-2018'!G159</f>
        <v>1023471.24</v>
      </c>
      <c r="J160" s="115">
        <f>'[1]Dep fonct 08-2018'!H159</f>
        <v>761948.94</v>
      </c>
    </row>
    <row r="161" spans="1:10" ht="24.75" customHeight="1">
      <c r="A161" s="116">
        <v>50</v>
      </c>
      <c r="B161" s="117">
        <v>10</v>
      </c>
      <c r="C161" s="118" t="s">
        <v>25</v>
      </c>
      <c r="D161" s="114" t="s">
        <v>432</v>
      </c>
      <c r="E161" s="115">
        <f>'[1]Dep fonct 08-2018'!C160</f>
        <v>308853.03000000003</v>
      </c>
      <c r="F161" s="115">
        <f>'[1]Dep fonct 08-2018'!D160</f>
        <v>151519.71</v>
      </c>
      <c r="G161" s="115">
        <f>'[1]Dep fonct 08-2018'!E160</f>
        <v>482292.32</v>
      </c>
      <c r="H161" s="115">
        <f>'[1]Dep fonct 08-2018'!F160</f>
        <v>242292.32</v>
      </c>
      <c r="I161" s="115">
        <f>'[1]Dep fonct 08-2018'!G160</f>
        <v>604101.35</v>
      </c>
      <c r="J161" s="115">
        <f>'[1]Dep fonct 08-2018'!H160</f>
        <v>300970.23999999999</v>
      </c>
    </row>
    <row r="162" spans="1:10" ht="24.75" customHeight="1">
      <c r="A162" s="116">
        <v>50</v>
      </c>
      <c r="B162" s="117">
        <v>20</v>
      </c>
      <c r="C162" s="118" t="s">
        <v>14</v>
      </c>
      <c r="D162" s="114" t="s">
        <v>433</v>
      </c>
      <c r="E162" s="115">
        <f>'[1]Dep fonct 08-2018'!C161</f>
        <v>0</v>
      </c>
      <c r="F162" s="115">
        <f>'[1]Dep fonct 08-2018'!D161</f>
        <v>0</v>
      </c>
      <c r="G162" s="115">
        <f>'[1]Dep fonct 08-2018'!E161</f>
        <v>0</v>
      </c>
      <c r="H162" s="115">
        <f>'[1]Dep fonct 08-2018'!F161</f>
        <v>0</v>
      </c>
      <c r="I162" s="115">
        <f>'[1]Dep fonct 08-2018'!G161</f>
        <v>0</v>
      </c>
      <c r="J162" s="115">
        <f>'[1]Dep fonct 08-2018'!H161</f>
        <v>0</v>
      </c>
    </row>
    <row r="163" spans="1:10" ht="24.75" customHeight="1">
      <c r="A163" s="116">
        <v>50</v>
      </c>
      <c r="B163" s="117">
        <v>20</v>
      </c>
      <c r="C163" s="118" t="s">
        <v>17</v>
      </c>
      <c r="D163" s="114" t="s">
        <v>434</v>
      </c>
      <c r="E163" s="115">
        <f>'[1]Dep fonct 08-2018'!C162</f>
        <v>0</v>
      </c>
      <c r="F163" s="115">
        <f>'[1]Dep fonct 08-2018'!D162</f>
        <v>0</v>
      </c>
      <c r="G163" s="115">
        <f>'[1]Dep fonct 08-2018'!E162</f>
        <v>0</v>
      </c>
      <c r="H163" s="115">
        <f>'[1]Dep fonct 08-2018'!F162</f>
        <v>0</v>
      </c>
      <c r="I163" s="115">
        <f>'[1]Dep fonct 08-2018'!G162</f>
        <v>0</v>
      </c>
      <c r="J163" s="115">
        <f>'[1]Dep fonct 08-2018'!H162</f>
        <v>0</v>
      </c>
    </row>
    <row r="164" spans="1:10" ht="24.75" customHeight="1">
      <c r="A164" s="116">
        <v>50</v>
      </c>
      <c r="B164" s="117">
        <v>40</v>
      </c>
      <c r="C164" s="118" t="s">
        <v>12</v>
      </c>
      <c r="D164" s="114" t="s">
        <v>435</v>
      </c>
      <c r="E164" s="115">
        <f>'[1]Dep fonct 08-2018'!C163</f>
        <v>3472000</v>
      </c>
      <c r="F164" s="115">
        <f>'[1]Dep fonct 08-2018'!D163</f>
        <v>3472000</v>
      </c>
      <c r="G164" s="115">
        <f>'[1]Dep fonct 08-2018'!E163</f>
        <v>3742500</v>
      </c>
      <c r="H164" s="115">
        <f>'[1]Dep fonct 08-2018'!F163</f>
        <v>3742500</v>
      </c>
      <c r="I164" s="115">
        <f>'[1]Dep fonct 08-2018'!G163</f>
        <v>2000000</v>
      </c>
      <c r="J164" s="115">
        <f>'[1]Dep fonct 08-2018'!H163</f>
        <v>2000000</v>
      </c>
    </row>
    <row r="165" spans="1:10" ht="24.75" customHeight="1">
      <c r="A165" s="116">
        <v>50</v>
      </c>
      <c r="B165" s="117">
        <v>40</v>
      </c>
      <c r="C165" s="118" t="s">
        <v>56</v>
      </c>
      <c r="D165" s="114" t="s">
        <v>436</v>
      </c>
      <c r="E165" s="115">
        <f>'[1]Dep fonct 08-2018'!C164</f>
        <v>4500000</v>
      </c>
      <c r="F165" s="115">
        <f>'[1]Dep fonct 08-2018'!D164</f>
        <v>4500000</v>
      </c>
      <c r="G165" s="115">
        <f>'[1]Dep fonct 08-2018'!E164</f>
        <v>5000000</v>
      </c>
      <c r="H165" s="115">
        <f>'[1]Dep fonct 08-2018'!F164</f>
        <v>5000000</v>
      </c>
      <c r="I165" s="115">
        <f>'[1]Dep fonct 08-2018'!G164</f>
        <v>5000000</v>
      </c>
      <c r="J165" s="115">
        <f>'[1]Dep fonct 08-2018'!H164</f>
        <v>5000000</v>
      </c>
    </row>
    <row r="166" spans="1:10" ht="24.75" customHeight="1">
      <c r="A166" s="116">
        <v>50</v>
      </c>
      <c r="B166" s="117">
        <v>40</v>
      </c>
      <c r="C166" s="118" t="s">
        <v>33</v>
      </c>
      <c r="D166" s="114" t="s">
        <v>437</v>
      </c>
      <c r="E166" s="115">
        <f>'[1]Dep fonct 08-2018'!C165</f>
        <v>3571000</v>
      </c>
      <c r="F166" s="115">
        <f>'[1]Dep fonct 08-2018'!D165</f>
        <v>3571000</v>
      </c>
      <c r="G166" s="115">
        <f>'[1]Dep fonct 08-2018'!E165</f>
        <v>3871000</v>
      </c>
      <c r="H166" s="115">
        <f>'[1]Dep fonct 08-2018'!F165</f>
        <v>3871000</v>
      </c>
      <c r="I166" s="115">
        <f>'[1]Dep fonct 08-2018'!G165</f>
        <v>1000000</v>
      </c>
      <c r="J166" s="115">
        <f>'[1]Dep fonct 08-2018'!H165</f>
        <v>1000000</v>
      </c>
    </row>
    <row r="167" spans="1:10" ht="24.75" customHeight="1">
      <c r="A167" s="116">
        <v>50</v>
      </c>
      <c r="B167" s="117">
        <v>40</v>
      </c>
      <c r="C167" s="118" t="s">
        <v>15</v>
      </c>
      <c r="D167" s="114" t="s">
        <v>438</v>
      </c>
      <c r="E167" s="115">
        <f>'[1]Dep fonct 08-2018'!C166</f>
        <v>10000000</v>
      </c>
      <c r="F167" s="115">
        <f>'[1]Dep fonct 08-2018'!D166</f>
        <v>9440000</v>
      </c>
      <c r="G167" s="115">
        <f>'[1]Dep fonct 08-2018'!E166</f>
        <v>10560000</v>
      </c>
      <c r="H167" s="115">
        <f>'[1]Dep fonct 08-2018'!F166</f>
        <v>10560000</v>
      </c>
      <c r="I167" s="115">
        <f>'[1]Dep fonct 08-2018'!G166</f>
        <v>0</v>
      </c>
      <c r="J167" s="115">
        <f>'[1]Dep fonct 08-2018'!H166</f>
        <v>0</v>
      </c>
    </row>
    <row r="168" spans="1:10" ht="24.75" customHeight="1">
      <c r="A168" s="116">
        <v>50</v>
      </c>
      <c r="B168" s="117">
        <v>40</v>
      </c>
      <c r="C168" s="118" t="s">
        <v>218</v>
      </c>
      <c r="D168" s="114" t="s">
        <v>439</v>
      </c>
      <c r="E168" s="115">
        <f>'[1]Dep fonct 08-2018'!C167</f>
        <v>0</v>
      </c>
      <c r="F168" s="115">
        <f>'[1]Dep fonct 08-2018'!D167</f>
        <v>0</v>
      </c>
      <c r="G168" s="115">
        <f>'[1]Dep fonct 08-2018'!E167</f>
        <v>500000</v>
      </c>
      <c r="H168" s="115">
        <f>'[1]Dep fonct 08-2018'!F167</f>
        <v>500000</v>
      </c>
      <c r="I168" s="115">
        <f>'[1]Dep fonct 08-2018'!G167</f>
        <v>0</v>
      </c>
      <c r="J168" s="115">
        <f>'[1]Dep fonct 08-2018'!H167</f>
        <v>0</v>
      </c>
    </row>
    <row r="169" spans="1:10" ht="24.75" customHeight="1">
      <c r="A169" s="112">
        <v>50</v>
      </c>
      <c r="B169" s="113">
        <v>40</v>
      </c>
      <c r="C169" s="113" t="s">
        <v>282</v>
      </c>
      <c r="D169" s="114" t="s">
        <v>440</v>
      </c>
      <c r="E169" s="115">
        <f>'[1]Dep fonct 08-2018'!C168</f>
        <v>3952560</v>
      </c>
      <c r="F169" s="115">
        <f>'[1]Dep fonct 08-2018'!D168</f>
        <v>3783560</v>
      </c>
      <c r="G169" s="115">
        <f>'[1]Dep fonct 08-2018'!E168</f>
        <v>3636960</v>
      </c>
      <c r="H169" s="115">
        <f>'[1]Dep fonct 08-2018'!F168</f>
        <v>3491960</v>
      </c>
      <c r="I169" s="115">
        <f>'[1]Dep fonct 08-2018'!G168</f>
        <v>199500</v>
      </c>
      <c r="J169" s="115">
        <f>'[1]Dep fonct 08-2018'!H168</f>
        <v>199500</v>
      </c>
    </row>
    <row r="170" spans="1:10" ht="24.75" customHeight="1">
      <c r="A170" s="112">
        <v>50</v>
      </c>
      <c r="B170" s="113">
        <v>40</v>
      </c>
      <c r="C170" s="113" t="s">
        <v>284</v>
      </c>
      <c r="D170" s="114" t="s">
        <v>441</v>
      </c>
      <c r="E170" s="115">
        <f>'[1]Dep fonct 08-2018'!C169</f>
        <v>0</v>
      </c>
      <c r="F170" s="115">
        <f>'[1]Dep fonct 08-2018'!D169</f>
        <v>0</v>
      </c>
      <c r="G170" s="115">
        <f>'[1]Dep fonct 08-2018'!E169</f>
        <v>0</v>
      </c>
      <c r="H170" s="115">
        <f>'[1]Dep fonct 08-2018'!F169</f>
        <v>0</v>
      </c>
      <c r="I170" s="115">
        <f>'[1]Dep fonct 08-2018'!G169</f>
        <v>0</v>
      </c>
      <c r="J170" s="115">
        <f>'[1]Dep fonct 08-2018'!H169</f>
        <v>0</v>
      </c>
    </row>
    <row r="171" spans="1:10" ht="24.75" customHeight="1">
      <c r="A171" s="112">
        <v>50</v>
      </c>
      <c r="B171" s="113">
        <v>40</v>
      </c>
      <c r="C171" s="113" t="s">
        <v>286</v>
      </c>
      <c r="D171" s="114" t="s">
        <v>442</v>
      </c>
      <c r="E171" s="115">
        <f>'[1]Dep fonct 08-2018'!C170</f>
        <v>98746253.909999996</v>
      </c>
      <c r="F171" s="115">
        <f>'[1]Dep fonct 08-2018'!D170</f>
        <v>62820766.119999997</v>
      </c>
      <c r="G171" s="115">
        <f>'[1]Dep fonct 08-2018'!E170</f>
        <v>120734263.58</v>
      </c>
      <c r="H171" s="115">
        <f>'[1]Dep fonct 08-2018'!F170</f>
        <v>117022562.3</v>
      </c>
      <c r="I171" s="115">
        <f>'[1]Dep fonct 08-2018'!G170</f>
        <v>131455252.38</v>
      </c>
      <c r="J171" s="115">
        <f>'[1]Dep fonct 08-2018'!H170</f>
        <v>60209952.170000002</v>
      </c>
    </row>
    <row r="172" spans="1:10" ht="24.75" customHeight="1">
      <c r="A172" s="116">
        <v>50</v>
      </c>
      <c r="B172" s="117">
        <v>40</v>
      </c>
      <c r="C172" s="118" t="s">
        <v>294</v>
      </c>
      <c r="D172" s="114" t="s">
        <v>443</v>
      </c>
      <c r="E172" s="115">
        <f>'[1]Dep fonct 08-2018'!C171</f>
        <v>0</v>
      </c>
      <c r="F172" s="115">
        <f>'[1]Dep fonct 08-2018'!D171</f>
        <v>0</v>
      </c>
      <c r="G172" s="115">
        <f>'[1]Dep fonct 08-2018'!E171</f>
        <v>0</v>
      </c>
      <c r="H172" s="115">
        <f>'[1]Dep fonct 08-2018'!F171</f>
        <v>0</v>
      </c>
      <c r="I172" s="115">
        <f>'[1]Dep fonct 08-2018'!G171</f>
        <v>0</v>
      </c>
      <c r="J172" s="115">
        <f>'[1]Dep fonct 08-2018'!H171</f>
        <v>0</v>
      </c>
    </row>
    <row r="173" spans="1:10" ht="24.75" customHeight="1">
      <c r="A173" s="116">
        <v>50</v>
      </c>
      <c r="B173" s="117">
        <v>40</v>
      </c>
      <c r="C173" s="118" t="s">
        <v>296</v>
      </c>
      <c r="D173" s="114" t="s">
        <v>444</v>
      </c>
      <c r="E173" s="115">
        <f>'[1]Dep fonct 08-2018'!C172</f>
        <v>1500000</v>
      </c>
      <c r="F173" s="115">
        <f>'[1]Dep fonct 08-2018'!D172</f>
        <v>0</v>
      </c>
      <c r="G173" s="115">
        <f>'[1]Dep fonct 08-2018'!E172</f>
        <v>3000000</v>
      </c>
      <c r="H173" s="115">
        <f>'[1]Dep fonct 08-2018'!F172</f>
        <v>3000000</v>
      </c>
      <c r="I173" s="115">
        <f>'[1]Dep fonct 08-2018'!G172</f>
        <v>0</v>
      </c>
      <c r="J173" s="115">
        <f>'[1]Dep fonct 08-2018'!H172</f>
        <v>0</v>
      </c>
    </row>
    <row r="174" spans="1:10" ht="24.75" customHeight="1">
      <c r="A174" s="116">
        <v>50</v>
      </c>
      <c r="B174" s="117">
        <v>40</v>
      </c>
      <c r="C174" s="118" t="s">
        <v>445</v>
      </c>
      <c r="D174" s="114" t="s">
        <v>446</v>
      </c>
      <c r="E174" s="115">
        <f>'[1]Dep fonct 08-2018'!C173</f>
        <v>0</v>
      </c>
      <c r="F174" s="115">
        <f>'[1]Dep fonct 08-2018'!D173</f>
        <v>0</v>
      </c>
      <c r="G174" s="115">
        <f>'[1]Dep fonct 08-2018'!E173</f>
        <v>100000</v>
      </c>
      <c r="H174" s="115">
        <f>'[1]Dep fonct 08-2018'!F173</f>
        <v>0</v>
      </c>
      <c r="I174" s="115">
        <f>'[1]Dep fonct 08-2018'!G173</f>
        <v>100000</v>
      </c>
      <c r="J174" s="115">
        <f>'[1]Dep fonct 08-2018'!H173</f>
        <v>0</v>
      </c>
    </row>
    <row r="175" spans="1:10" ht="24.75" customHeight="1">
      <c r="A175" s="121" t="s">
        <v>244</v>
      </c>
      <c r="B175" s="122"/>
      <c r="C175" s="122"/>
      <c r="D175" s="123"/>
      <c r="E175" s="124">
        <f t="shared" ref="E175:J175" si="4">SUM(E157:E174)</f>
        <v>131083082.75</v>
      </c>
      <c r="F175" s="124">
        <f t="shared" si="4"/>
        <v>92386329.25999999</v>
      </c>
      <c r="G175" s="124">
        <f t="shared" si="4"/>
        <v>153885838.25999999</v>
      </c>
      <c r="H175" s="124">
        <f>SUM(H157:H174)</f>
        <v>149675779.30000001</v>
      </c>
      <c r="I175" s="124">
        <f t="shared" si="4"/>
        <v>141849092.97</v>
      </c>
      <c r="J175" s="125">
        <f t="shared" si="4"/>
        <v>69939139.349999994</v>
      </c>
    </row>
    <row r="176" spans="1:10" ht="24.75" customHeight="1" thickBot="1">
      <c r="A176" s="126" t="s">
        <v>447</v>
      </c>
      <c r="B176" s="127"/>
      <c r="C176" s="127"/>
      <c r="D176" s="128"/>
      <c r="E176" s="129">
        <f t="shared" ref="E176:J176" si="5">SUM(E175,E156,E154,E135,E105)</f>
        <v>357867786.34000003</v>
      </c>
      <c r="F176" s="129">
        <f t="shared" si="5"/>
        <v>310141999.81999999</v>
      </c>
      <c r="G176" s="129">
        <f t="shared" si="5"/>
        <v>378814717.57000005</v>
      </c>
      <c r="H176" s="129">
        <f t="shared" si="5"/>
        <v>368050786.93000001</v>
      </c>
      <c r="I176" s="129">
        <f t="shared" si="5"/>
        <v>342322062.68000007</v>
      </c>
      <c r="J176" s="129">
        <f t="shared" si="5"/>
        <v>182846913.81</v>
      </c>
    </row>
    <row r="178" spans="4:8" ht="27" customHeight="1">
      <c r="H178" s="37" t="s">
        <v>145</v>
      </c>
    </row>
    <row r="179" spans="4:8" ht="27" customHeight="1">
      <c r="D179" s="37" t="s">
        <v>146</v>
      </c>
      <c r="H179" s="37" t="s">
        <v>147</v>
      </c>
    </row>
  </sheetData>
  <mergeCells count="13">
    <mergeCell ref="A176:D176"/>
    <mergeCell ref="I6:J6"/>
    <mergeCell ref="A105:D105"/>
    <mergeCell ref="A135:D135"/>
    <mergeCell ref="A154:D154"/>
    <mergeCell ref="A156:D156"/>
    <mergeCell ref="A175:D175"/>
    <mergeCell ref="A6:A8"/>
    <mergeCell ref="B6:B8"/>
    <mergeCell ref="C6:C8"/>
    <mergeCell ref="D6:D8"/>
    <mergeCell ref="E6:F6"/>
    <mergeCell ref="G6:H6"/>
  </mergeCells>
  <printOptions horizontalCentered="1"/>
  <pageMargins left="0.39370078740157483" right="0.39370078740157483" top="0.39370078740157483" bottom="0.39370078740157483" header="0" footer="0"/>
  <pageSetup paperSize="9" scale="65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M112"/>
  <sheetViews>
    <sheetView rightToLeft="1" tabSelected="1" view="pageBreakPreview" topLeftCell="A94" zoomScaleSheetLayoutView="100" workbookViewId="0">
      <selection activeCell="G113" sqref="G113"/>
    </sheetView>
  </sheetViews>
  <sheetFormatPr baseColWidth="10" defaultRowHeight="15"/>
  <cols>
    <col min="1" max="1" width="1.5703125" style="38" customWidth="1"/>
    <col min="2" max="4" width="7.5703125" style="38" customWidth="1"/>
    <col min="5" max="5" width="8.140625" style="38" customWidth="1"/>
    <col min="6" max="6" width="54" style="38" customWidth="1"/>
    <col min="7" max="12" width="15.5703125" style="38" customWidth="1"/>
    <col min="13" max="16384" width="11.42578125" style="38"/>
  </cols>
  <sheetData>
    <row r="1" spans="2:13" ht="15.75">
      <c r="E1" s="39"/>
      <c r="F1" s="39"/>
      <c r="G1" s="39"/>
      <c r="H1" s="39"/>
      <c r="I1" s="40"/>
      <c r="J1" s="41"/>
      <c r="K1" s="41"/>
    </row>
    <row r="2" spans="2:13" ht="15.75">
      <c r="E2" s="39"/>
      <c r="F2" s="39"/>
      <c r="G2" s="39"/>
      <c r="H2" s="39"/>
      <c r="I2" s="40"/>
      <c r="J2" s="41"/>
      <c r="K2" s="41"/>
    </row>
    <row r="3" spans="2:13" ht="15.75">
      <c r="E3" s="39"/>
      <c r="F3" s="39"/>
      <c r="G3" s="39"/>
      <c r="H3" s="39"/>
      <c r="I3" s="40"/>
      <c r="J3" s="41"/>
      <c r="K3" s="41"/>
    </row>
    <row r="4" spans="2:13" ht="15.75">
      <c r="E4" s="39"/>
      <c r="F4" s="39"/>
      <c r="G4" s="39"/>
      <c r="H4" s="39"/>
      <c r="I4" s="40"/>
      <c r="J4" s="41"/>
      <c r="K4" s="41"/>
    </row>
    <row r="5" spans="2:13" ht="34.5">
      <c r="G5" s="42" t="s">
        <v>148</v>
      </c>
    </row>
    <row r="6" spans="2:13" ht="35.25" thickBot="1">
      <c r="B6" s="42"/>
      <c r="C6" s="42"/>
      <c r="D6" s="42"/>
      <c r="E6" s="42"/>
      <c r="F6" s="42"/>
      <c r="H6" s="43"/>
      <c r="I6" s="42"/>
      <c r="J6" s="42"/>
      <c r="K6" s="42"/>
      <c r="L6" s="42"/>
    </row>
    <row r="7" spans="2:13" ht="16.5" thickTop="1">
      <c r="B7" s="44" t="s">
        <v>149</v>
      </c>
      <c r="C7" s="45"/>
      <c r="D7" s="45"/>
      <c r="E7" s="45"/>
      <c r="F7" s="46" t="s">
        <v>150</v>
      </c>
      <c r="G7" s="47" t="s">
        <v>151</v>
      </c>
      <c r="H7" s="47" t="s">
        <v>152</v>
      </c>
      <c r="I7" s="47" t="s">
        <v>151</v>
      </c>
      <c r="J7" s="47" t="s">
        <v>152</v>
      </c>
      <c r="K7" s="47" t="s">
        <v>151</v>
      </c>
      <c r="L7" s="48" t="s">
        <v>152</v>
      </c>
    </row>
    <row r="8" spans="2:13" ht="15.75">
      <c r="B8" s="49"/>
      <c r="C8" s="50"/>
      <c r="D8" s="50"/>
      <c r="E8" s="50"/>
      <c r="F8" s="51"/>
      <c r="G8" s="52" t="s">
        <v>153</v>
      </c>
      <c r="H8" s="52" t="s">
        <v>154</v>
      </c>
      <c r="I8" s="52" t="s">
        <v>153</v>
      </c>
      <c r="J8" s="52" t="s">
        <v>154</v>
      </c>
      <c r="K8" s="52" t="s">
        <v>153</v>
      </c>
      <c r="L8" s="53" t="s">
        <v>154</v>
      </c>
    </row>
    <row r="9" spans="2:13" ht="15.75">
      <c r="B9" s="49"/>
      <c r="C9" s="50"/>
      <c r="D9" s="50"/>
      <c r="E9" s="50"/>
      <c r="F9" s="51"/>
      <c r="G9" s="54" t="s">
        <v>155</v>
      </c>
      <c r="H9" s="54" t="s">
        <v>156</v>
      </c>
      <c r="I9" s="54" t="s">
        <v>155</v>
      </c>
      <c r="J9" s="54" t="s">
        <v>156</v>
      </c>
      <c r="K9" s="54" t="s">
        <v>155</v>
      </c>
      <c r="L9" s="55" t="s">
        <v>156</v>
      </c>
    </row>
    <row r="10" spans="2:13" ht="24.75" customHeight="1">
      <c r="B10" s="56" t="s">
        <v>157</v>
      </c>
      <c r="C10" s="57" t="s">
        <v>1</v>
      </c>
      <c r="D10" s="57" t="s">
        <v>2</v>
      </c>
      <c r="E10" s="57" t="s">
        <v>3</v>
      </c>
      <c r="F10" s="57"/>
      <c r="G10" s="58">
        <v>2016</v>
      </c>
      <c r="H10" s="58"/>
      <c r="I10" s="58">
        <v>2017</v>
      </c>
      <c r="J10" s="58"/>
      <c r="K10" s="59" t="s">
        <v>7</v>
      </c>
      <c r="L10" s="60"/>
    </row>
    <row r="11" spans="2:13" ht="20.25" customHeight="1">
      <c r="B11" s="61"/>
      <c r="C11" s="62"/>
      <c r="D11" s="62"/>
      <c r="E11" s="62"/>
      <c r="F11" s="63" t="s">
        <v>158</v>
      </c>
      <c r="G11" s="64"/>
      <c r="H11" s="64"/>
      <c r="I11" s="65"/>
      <c r="J11" s="65"/>
      <c r="K11" s="65"/>
      <c r="L11" s="66"/>
    </row>
    <row r="12" spans="2:13" ht="20.25" customHeight="1">
      <c r="B12" s="67" t="s">
        <v>159</v>
      </c>
      <c r="C12" s="62">
        <v>10</v>
      </c>
      <c r="D12" s="62">
        <v>11</v>
      </c>
      <c r="E12" s="62" t="s">
        <v>160</v>
      </c>
      <c r="F12" s="68" t="s">
        <v>161</v>
      </c>
      <c r="G12" s="65">
        <f>'[1]dep equi 08-2017'!F7</f>
        <v>28569677.600000001</v>
      </c>
      <c r="H12" s="65">
        <f>'[1]dep equi 08-2017'!G7</f>
        <v>24922847.800000001</v>
      </c>
      <c r="I12" s="65">
        <f>'[1]dep equi 08-2017'!H7</f>
        <v>7774399.9800000004</v>
      </c>
      <c r="J12" s="65">
        <f>'[1]dep equi 08-2017'!I7</f>
        <v>891234</v>
      </c>
      <c r="K12" s="65">
        <f>'[1]dep equi 08-2017'!J7</f>
        <v>6808167.8499999996</v>
      </c>
      <c r="L12" s="66">
        <f>'[1]dep equi 08-2017'!K7</f>
        <v>6759380.0499999998</v>
      </c>
    </row>
    <row r="13" spans="2:13" ht="20.25" customHeight="1">
      <c r="B13" s="67" t="s">
        <v>159</v>
      </c>
      <c r="C13" s="62">
        <v>10</v>
      </c>
      <c r="D13" s="62">
        <v>11</v>
      </c>
      <c r="E13" s="62" t="s">
        <v>162</v>
      </c>
      <c r="F13" s="68" t="s">
        <v>163</v>
      </c>
      <c r="G13" s="65">
        <f>'[1]dep equi 08-2017'!F8</f>
        <v>266694</v>
      </c>
      <c r="H13" s="65">
        <f>'[1]dep equi 08-2017'!G8</f>
        <v>266694</v>
      </c>
      <c r="I13" s="65">
        <f>'[1]dep equi 08-2017'!H8</f>
        <v>149869</v>
      </c>
      <c r="J13" s="65">
        <f>'[1]dep equi 08-2017'!I8</f>
        <v>149869</v>
      </c>
      <c r="K13" s="65">
        <f>'[1]dep equi 08-2017'!J8</f>
        <v>22252</v>
      </c>
      <c r="L13" s="66">
        <f>'[1]dep equi 08-2017'!K8</f>
        <v>19127</v>
      </c>
    </row>
    <row r="14" spans="2:13" ht="20.25" customHeight="1">
      <c r="B14" s="67" t="s">
        <v>159</v>
      </c>
      <c r="C14" s="62">
        <v>10</v>
      </c>
      <c r="D14" s="62">
        <v>11</v>
      </c>
      <c r="E14" s="62" t="s">
        <v>164</v>
      </c>
      <c r="F14" s="68" t="s">
        <v>165</v>
      </c>
      <c r="G14" s="65">
        <f>'[1]dep equi 08-2017'!F9</f>
        <v>0</v>
      </c>
      <c r="H14" s="65">
        <f>'[1]dep equi 08-2017'!G9</f>
        <v>0</v>
      </c>
      <c r="I14" s="65">
        <f>'[1]dep equi 08-2017'!H9</f>
        <v>750635.51</v>
      </c>
      <c r="J14" s="65">
        <f>'[1]dep equi 08-2017'!I9</f>
        <v>0</v>
      </c>
      <c r="K14" s="65">
        <f>'[1]dep equi 08-2017'!J9</f>
        <v>952103.51</v>
      </c>
      <c r="L14" s="66">
        <f>'[1]dep equi 08-2017'!K9</f>
        <v>297281.38</v>
      </c>
    </row>
    <row r="15" spans="2:13" ht="20.25" customHeight="1">
      <c r="B15" s="69"/>
      <c r="C15" s="70"/>
      <c r="D15" s="70"/>
      <c r="E15" s="70"/>
      <c r="F15" s="71" t="s">
        <v>166</v>
      </c>
      <c r="G15" s="72">
        <f>'[1]dep equi 08-2017'!F10</f>
        <v>28836371.600000001</v>
      </c>
      <c r="H15" s="72">
        <f>'[1]dep equi 08-2017'!G10</f>
        <v>25189541.800000001</v>
      </c>
      <c r="I15" s="72">
        <f>'[1]dep equi 08-2017'!H10</f>
        <v>8674904.4900000002</v>
      </c>
      <c r="J15" s="72">
        <f>'[1]dep equi 08-2017'!I10</f>
        <v>1041103</v>
      </c>
      <c r="K15" s="72">
        <f>'[1]dep equi 08-2017'!J10</f>
        <v>7782523.3599999994</v>
      </c>
      <c r="L15" s="73">
        <f>'[1]dep equi 08-2017'!K10</f>
        <v>7075788.4299999997</v>
      </c>
      <c r="M15" s="74"/>
    </row>
    <row r="16" spans="2:13" ht="20.25" customHeight="1">
      <c r="B16" s="67" t="s">
        <v>159</v>
      </c>
      <c r="C16" s="62">
        <v>10</v>
      </c>
      <c r="D16" s="62">
        <v>12</v>
      </c>
      <c r="E16" s="62" t="s">
        <v>160</v>
      </c>
      <c r="F16" s="68" t="s">
        <v>167</v>
      </c>
      <c r="G16" s="65">
        <f>'[1]dep equi 08-2017'!F11</f>
        <v>0</v>
      </c>
      <c r="H16" s="65">
        <f>'[1]dep equi 08-2017'!G11</f>
        <v>0</v>
      </c>
      <c r="I16" s="65">
        <f>'[1]dep equi 08-2017'!H11</f>
        <v>0</v>
      </c>
      <c r="J16" s="65">
        <f>'[1]dep equi 08-2017'!I11</f>
        <v>0</v>
      </c>
      <c r="K16" s="65">
        <f>'[1]dep equi 08-2017'!J11</f>
        <v>0</v>
      </c>
      <c r="L16" s="66">
        <f>'[1]dep equi 08-2017'!K11</f>
        <v>0</v>
      </c>
    </row>
    <row r="17" spans="2:12" ht="20.25" customHeight="1">
      <c r="B17" s="67" t="s">
        <v>159</v>
      </c>
      <c r="C17" s="62">
        <v>10</v>
      </c>
      <c r="D17" s="62">
        <v>12</v>
      </c>
      <c r="E17" s="62" t="s">
        <v>160</v>
      </c>
      <c r="F17" s="68" t="s">
        <v>168</v>
      </c>
      <c r="G17" s="65">
        <f>'[1]dep equi 08-2017'!F12</f>
        <v>990258.19</v>
      </c>
      <c r="H17" s="65">
        <f>'[1]dep equi 08-2017'!G12</f>
        <v>990258.19</v>
      </c>
      <c r="I17" s="65">
        <f>'[1]dep equi 08-2017'!H12</f>
        <v>0</v>
      </c>
      <c r="J17" s="65">
        <f>'[1]dep equi 08-2017'!I12</f>
        <v>0</v>
      </c>
      <c r="K17" s="65">
        <f>'[1]dep equi 08-2017'!J12</f>
        <v>1181111.93</v>
      </c>
      <c r="L17" s="66">
        <f>'[1]dep equi 08-2017'!K12</f>
        <v>590107.31999999995</v>
      </c>
    </row>
    <row r="18" spans="2:12" ht="20.25" customHeight="1">
      <c r="B18" s="69"/>
      <c r="C18" s="70"/>
      <c r="D18" s="70"/>
      <c r="E18" s="70"/>
      <c r="F18" s="71" t="s">
        <v>166</v>
      </c>
      <c r="G18" s="72">
        <f>'[1]dep equi 08-2017'!F13</f>
        <v>990258.19</v>
      </c>
      <c r="H18" s="72">
        <f>'[1]dep equi 08-2017'!G13</f>
        <v>990258.19</v>
      </c>
      <c r="I18" s="72">
        <f>'[1]dep equi 08-2017'!H13</f>
        <v>0</v>
      </c>
      <c r="J18" s="72">
        <f>'[1]dep equi 08-2017'!I13</f>
        <v>0</v>
      </c>
      <c r="K18" s="72">
        <f>'[1]dep equi 08-2017'!J13</f>
        <v>1181111.93</v>
      </c>
      <c r="L18" s="73">
        <f>'[1]dep equi 08-2017'!K13</f>
        <v>590107.31999999995</v>
      </c>
    </row>
    <row r="19" spans="2:12" ht="20.25" customHeight="1">
      <c r="B19" s="67" t="s">
        <v>159</v>
      </c>
      <c r="C19" s="62">
        <v>10</v>
      </c>
      <c r="D19" s="62">
        <v>12</v>
      </c>
      <c r="E19" s="62" t="s">
        <v>169</v>
      </c>
      <c r="F19" s="68" t="s">
        <v>170</v>
      </c>
      <c r="G19" s="65">
        <f>'[1]dep equi 08-2017'!F14</f>
        <v>271736.76</v>
      </c>
      <c r="H19" s="65">
        <f>'[1]dep equi 08-2017'!G14</f>
        <v>271736.76</v>
      </c>
      <c r="I19" s="65">
        <f>'[1]dep equi 08-2017'!H14</f>
        <v>201968.48</v>
      </c>
      <c r="J19" s="65">
        <f>'[1]dep equi 08-2017'!I14</f>
        <v>199968.8</v>
      </c>
      <c r="K19" s="65">
        <f>'[1]dep equi 08-2017'!J14</f>
        <v>780371.18</v>
      </c>
      <c r="L19" s="66">
        <f>'[1]dep equi 08-2017'!K14</f>
        <v>55920</v>
      </c>
    </row>
    <row r="20" spans="2:12" ht="20.25" customHeight="1">
      <c r="B20" s="69"/>
      <c r="C20" s="70"/>
      <c r="D20" s="70"/>
      <c r="E20" s="70"/>
      <c r="F20" s="71" t="s">
        <v>166</v>
      </c>
      <c r="G20" s="72">
        <f>'[1]dep equi 08-2017'!F15</f>
        <v>271736.76</v>
      </c>
      <c r="H20" s="72">
        <f>'[1]dep equi 08-2017'!G15</f>
        <v>271736.76</v>
      </c>
      <c r="I20" s="72">
        <f>'[1]dep equi 08-2017'!H15</f>
        <v>201968.48</v>
      </c>
      <c r="J20" s="72">
        <f>'[1]dep equi 08-2017'!I15</f>
        <v>199968.8</v>
      </c>
      <c r="K20" s="72">
        <f>'[1]dep equi 08-2017'!J15</f>
        <v>780371.18</v>
      </c>
      <c r="L20" s="73">
        <f>'[1]dep equi 08-2017'!K15</f>
        <v>55920</v>
      </c>
    </row>
    <row r="21" spans="2:12" ht="20.25" customHeight="1">
      <c r="B21" s="67" t="s">
        <v>159</v>
      </c>
      <c r="C21" s="62">
        <v>10</v>
      </c>
      <c r="D21" s="62">
        <v>12</v>
      </c>
      <c r="E21" s="62" t="s">
        <v>162</v>
      </c>
      <c r="F21" s="68" t="s">
        <v>171</v>
      </c>
      <c r="G21" s="65">
        <f>'[1]dep equi 08-2017'!F16</f>
        <v>154440</v>
      </c>
      <c r="H21" s="65">
        <f>'[1]dep equi 08-2017'!G16</f>
        <v>154440</v>
      </c>
      <c r="I21" s="65">
        <f>'[1]dep equi 08-2017'!H16</f>
        <v>0</v>
      </c>
      <c r="J21" s="65">
        <f>'[1]dep equi 08-2017'!I16</f>
        <v>0</v>
      </c>
      <c r="K21" s="65">
        <f>'[1]dep equi 08-2017'!J16</f>
        <v>10656</v>
      </c>
      <c r="L21" s="66">
        <f>'[1]dep equi 08-2017'!K16</f>
        <v>10656</v>
      </c>
    </row>
    <row r="22" spans="2:12" ht="20.25" customHeight="1">
      <c r="B22" s="69"/>
      <c r="C22" s="70"/>
      <c r="D22" s="70"/>
      <c r="E22" s="70"/>
      <c r="F22" s="71" t="s">
        <v>166</v>
      </c>
      <c r="G22" s="72">
        <f>'[1]dep equi 08-2017'!F17</f>
        <v>154440</v>
      </c>
      <c r="H22" s="72">
        <f>'[1]dep equi 08-2017'!G17</f>
        <v>154440</v>
      </c>
      <c r="I22" s="72">
        <f>'[1]dep equi 08-2017'!H17</f>
        <v>0</v>
      </c>
      <c r="J22" s="72">
        <f>'[1]dep equi 08-2017'!I17</f>
        <v>0</v>
      </c>
      <c r="K22" s="72">
        <f>'[1]dep equi 08-2017'!J17</f>
        <v>10656</v>
      </c>
      <c r="L22" s="73">
        <f>'[1]dep equi 08-2017'!K17</f>
        <v>10656</v>
      </c>
    </row>
    <row r="23" spans="2:12" ht="20.25" customHeight="1">
      <c r="B23" s="67" t="s">
        <v>159</v>
      </c>
      <c r="C23" s="62">
        <v>10</v>
      </c>
      <c r="D23" s="62">
        <v>12</v>
      </c>
      <c r="E23" s="62" t="s">
        <v>172</v>
      </c>
      <c r="F23" s="68" t="s">
        <v>173</v>
      </c>
      <c r="G23" s="65">
        <f>'[1]dep equi 08-2017'!F18</f>
        <v>199716</v>
      </c>
      <c r="H23" s="65">
        <f>'[1]dep equi 08-2017'!G18</f>
        <v>199716</v>
      </c>
      <c r="I23" s="65">
        <f>'[1]dep equi 08-2017'!H18</f>
        <v>0</v>
      </c>
      <c r="J23" s="65">
        <f>'[1]dep equi 08-2017'!I18</f>
        <v>0</v>
      </c>
      <c r="K23" s="65">
        <f>'[1]dep equi 08-2017'!J18</f>
        <v>0</v>
      </c>
      <c r="L23" s="66">
        <f>'[1]dep equi 08-2017'!K18</f>
        <v>0</v>
      </c>
    </row>
    <row r="24" spans="2:12" ht="20.25" customHeight="1">
      <c r="B24" s="67" t="s">
        <v>159</v>
      </c>
      <c r="C24" s="62">
        <v>10</v>
      </c>
      <c r="D24" s="62">
        <v>12</v>
      </c>
      <c r="E24" s="62" t="s">
        <v>172</v>
      </c>
      <c r="F24" s="68" t="s">
        <v>174</v>
      </c>
      <c r="G24" s="65">
        <f>'[1]dep equi 08-2017'!F19</f>
        <v>0</v>
      </c>
      <c r="H24" s="65">
        <f>'[1]dep equi 08-2017'!G19</f>
        <v>0</v>
      </c>
      <c r="I24" s="65">
        <f>'[1]dep equi 08-2017'!H19</f>
        <v>0</v>
      </c>
      <c r="J24" s="65">
        <f>'[1]dep equi 08-2017'!I19</f>
        <v>0</v>
      </c>
      <c r="K24" s="65">
        <f>'[1]dep equi 08-2017'!J19</f>
        <v>0</v>
      </c>
      <c r="L24" s="66">
        <f>'[1]dep equi 08-2017'!K19</f>
        <v>0</v>
      </c>
    </row>
    <row r="25" spans="2:12" ht="20.25" customHeight="1">
      <c r="B25" s="69"/>
      <c r="C25" s="70"/>
      <c r="D25" s="70"/>
      <c r="E25" s="70"/>
      <c r="F25" s="71" t="s">
        <v>166</v>
      </c>
      <c r="G25" s="72">
        <f>'[1]dep equi 08-2017'!F20</f>
        <v>199716</v>
      </c>
      <c r="H25" s="72">
        <f>'[1]dep equi 08-2017'!G20</f>
        <v>199716</v>
      </c>
      <c r="I25" s="72">
        <f>'[1]dep equi 08-2017'!H20</f>
        <v>0</v>
      </c>
      <c r="J25" s="72">
        <f>'[1]dep equi 08-2017'!I20</f>
        <v>0</v>
      </c>
      <c r="K25" s="72">
        <f>'[1]dep equi 08-2017'!J20</f>
        <v>0</v>
      </c>
      <c r="L25" s="73">
        <f>'[1]dep equi 08-2017'!K20</f>
        <v>0</v>
      </c>
    </row>
    <row r="26" spans="2:12" ht="20.25" customHeight="1">
      <c r="B26" s="67" t="s">
        <v>159</v>
      </c>
      <c r="C26" s="62">
        <v>10</v>
      </c>
      <c r="D26" s="62">
        <v>13</v>
      </c>
      <c r="E26" s="62" t="s">
        <v>160</v>
      </c>
      <c r="F26" s="68" t="s">
        <v>175</v>
      </c>
      <c r="G26" s="65">
        <f>'[1]dep equi 08-2017'!F21</f>
        <v>18014118.359999999</v>
      </c>
      <c r="H26" s="65">
        <f>'[1]dep equi 08-2017'!G21</f>
        <v>778510.89</v>
      </c>
      <c r="I26" s="65">
        <f>'[1]dep equi 08-2017'!H21</f>
        <v>20730679.09</v>
      </c>
      <c r="J26" s="65">
        <f>'[1]dep equi 08-2017'!I21</f>
        <v>5924297.0599999996</v>
      </c>
      <c r="K26" s="65">
        <f>'[1]dep equi 08-2017'!J21</f>
        <v>5024703.24</v>
      </c>
      <c r="L26" s="66">
        <f>'[1]dep equi 08-2017'!K21</f>
        <v>1001460.66</v>
      </c>
    </row>
    <row r="27" spans="2:12" ht="20.25" customHeight="1">
      <c r="B27" s="69"/>
      <c r="C27" s="70"/>
      <c r="D27" s="70"/>
      <c r="E27" s="70"/>
      <c r="F27" s="71" t="s">
        <v>166</v>
      </c>
      <c r="G27" s="72">
        <f>'[1]dep equi 08-2017'!F22</f>
        <v>18014118.359999999</v>
      </c>
      <c r="H27" s="72">
        <f>'[1]dep equi 08-2017'!G22</f>
        <v>778510.89</v>
      </c>
      <c r="I27" s="72">
        <f>'[1]dep equi 08-2017'!H22</f>
        <v>20730679.09</v>
      </c>
      <c r="J27" s="72">
        <f>'[1]dep equi 08-2017'!I22</f>
        <v>5924297.0599999996</v>
      </c>
      <c r="K27" s="72">
        <f>'[1]dep equi 08-2017'!J22</f>
        <v>5024703.24</v>
      </c>
      <c r="L27" s="73">
        <f>'[1]dep equi 08-2017'!K22</f>
        <v>1001460.66</v>
      </c>
    </row>
    <row r="28" spans="2:12" ht="20.25" customHeight="1">
      <c r="B28" s="67" t="s">
        <v>159</v>
      </c>
      <c r="C28" s="62">
        <v>10</v>
      </c>
      <c r="D28" s="62">
        <v>13</v>
      </c>
      <c r="E28" s="62" t="s">
        <v>160</v>
      </c>
      <c r="F28" s="68" t="s">
        <v>176</v>
      </c>
      <c r="G28" s="65">
        <f>'[1]dep equi 08-2017'!F23</f>
        <v>1698092.88</v>
      </c>
      <c r="H28" s="65">
        <f>'[1]dep equi 08-2017'!G23</f>
        <v>0</v>
      </c>
      <c r="I28" s="65">
        <f>'[1]dep equi 08-2017'!H23</f>
        <v>1698092.88</v>
      </c>
      <c r="J28" s="65">
        <f>'[1]dep equi 08-2017'!I23</f>
        <v>0</v>
      </c>
      <c r="K28" s="65">
        <f>'[1]dep equi 08-2017'!J23</f>
        <v>0</v>
      </c>
      <c r="L28" s="66">
        <f>'[1]dep equi 08-2017'!K23</f>
        <v>0</v>
      </c>
    </row>
    <row r="29" spans="2:12" ht="20.25" customHeight="1">
      <c r="B29" s="67" t="s">
        <v>159</v>
      </c>
      <c r="C29" s="62">
        <v>10</v>
      </c>
      <c r="D29" s="62">
        <v>13</v>
      </c>
      <c r="E29" s="62" t="s">
        <v>160</v>
      </c>
      <c r="F29" s="68" t="s">
        <v>177</v>
      </c>
      <c r="G29" s="65">
        <f>'[1]dep equi 08-2017'!F24</f>
        <v>450423.12</v>
      </c>
      <c r="H29" s="65">
        <f>'[1]dep equi 08-2017'!G24</f>
        <v>61407.360000000001</v>
      </c>
      <c r="I29" s="65">
        <f>'[1]dep equi 08-2017'!H24</f>
        <v>389015.76</v>
      </c>
      <c r="J29" s="65">
        <f>'[1]dep equi 08-2017'!I24</f>
        <v>39900</v>
      </c>
      <c r="K29" s="65">
        <f>'[1]dep equi 08-2017'!J24</f>
        <v>0</v>
      </c>
      <c r="L29" s="66">
        <f>'[1]dep equi 08-2017'!K24</f>
        <v>0</v>
      </c>
    </row>
    <row r="30" spans="2:12" ht="20.25" customHeight="1">
      <c r="B30" s="69"/>
      <c r="C30" s="70"/>
      <c r="D30" s="70"/>
      <c r="E30" s="70"/>
      <c r="F30" s="71" t="s">
        <v>166</v>
      </c>
      <c r="G30" s="72">
        <f>'[1]dep equi 08-2017'!F25</f>
        <v>2148516</v>
      </c>
      <c r="H30" s="72">
        <f>'[1]dep equi 08-2017'!G25</f>
        <v>61407.360000000001</v>
      </c>
      <c r="I30" s="72">
        <f>'[1]dep equi 08-2017'!H25</f>
        <v>2087108.64</v>
      </c>
      <c r="J30" s="72">
        <f>'[1]dep equi 08-2017'!I25</f>
        <v>39900</v>
      </c>
      <c r="K30" s="72">
        <f>'[1]dep equi 08-2017'!J25</f>
        <v>0</v>
      </c>
      <c r="L30" s="73">
        <f>'[1]dep equi 08-2017'!K25</f>
        <v>0</v>
      </c>
    </row>
    <row r="31" spans="2:12" ht="20.25" customHeight="1">
      <c r="B31" s="67" t="s">
        <v>159</v>
      </c>
      <c r="C31" s="62">
        <v>10</v>
      </c>
      <c r="D31" s="62">
        <v>13</v>
      </c>
      <c r="E31" s="62" t="s">
        <v>160</v>
      </c>
      <c r="F31" s="68" t="s">
        <v>178</v>
      </c>
      <c r="G31" s="65">
        <f>'[1]dep equi 08-2017'!F26</f>
        <v>79452</v>
      </c>
      <c r="H31" s="65">
        <f>'[1]dep equi 08-2017'!G26</f>
        <v>27852</v>
      </c>
      <c r="I31" s="65">
        <f>'[1]dep equi 08-2017'!H26</f>
        <v>650727.96</v>
      </c>
      <c r="J31" s="65">
        <f>'[1]dep equi 08-2017'!I26</f>
        <v>644796</v>
      </c>
      <c r="K31" s="65">
        <f>'[1]dep equi 08-2017'!J26</f>
        <v>0</v>
      </c>
      <c r="L31" s="66">
        <f>'[1]dep equi 08-2017'!K26</f>
        <v>0</v>
      </c>
    </row>
    <row r="32" spans="2:12" ht="20.25" customHeight="1">
      <c r="B32" s="69"/>
      <c r="C32" s="70"/>
      <c r="D32" s="70"/>
      <c r="E32" s="70"/>
      <c r="F32" s="71" t="s">
        <v>166</v>
      </c>
      <c r="G32" s="72">
        <f>'[1]dep equi 08-2017'!F28</f>
        <v>79452</v>
      </c>
      <c r="H32" s="72">
        <f>'[1]dep equi 08-2017'!G28</f>
        <v>27852</v>
      </c>
      <c r="I32" s="72">
        <f>'[1]dep equi 08-2017'!H28</f>
        <v>650727.96</v>
      </c>
      <c r="J32" s="72">
        <f>'[1]dep equi 08-2017'!I28</f>
        <v>644796</v>
      </c>
      <c r="K32" s="72">
        <f>'[1]dep equi 08-2017'!J28</f>
        <v>0</v>
      </c>
      <c r="L32" s="73">
        <f>'[1]dep equi 08-2017'!K28</f>
        <v>0</v>
      </c>
    </row>
    <row r="33" spans="2:12" ht="20.25" customHeight="1">
      <c r="B33" s="69"/>
      <c r="C33" s="70"/>
      <c r="D33" s="70"/>
      <c r="E33" s="70"/>
      <c r="F33" s="71" t="s">
        <v>166</v>
      </c>
      <c r="G33" s="72">
        <f>'[1]dep equi 08-2017'!F29</f>
        <v>20242086.359999999</v>
      </c>
      <c r="H33" s="72">
        <f>'[1]dep equi 08-2017'!G29</f>
        <v>867770.25</v>
      </c>
      <c r="I33" s="72">
        <f>'[1]dep equi 08-2017'!H29</f>
        <v>33121889.530000001</v>
      </c>
      <c r="J33" s="72">
        <f>'[1]dep equi 08-2017'!I29</f>
        <v>13341164.300000001</v>
      </c>
      <c r="K33" s="72">
        <f>'[1]dep equi 08-2017'!J29</f>
        <v>5024703.24</v>
      </c>
      <c r="L33" s="73">
        <f>'[1]dep equi 08-2017'!K29</f>
        <v>1001460.66</v>
      </c>
    </row>
    <row r="34" spans="2:12" ht="20.25" customHeight="1">
      <c r="B34" s="67" t="s">
        <v>159</v>
      </c>
      <c r="C34" s="62">
        <v>10</v>
      </c>
      <c r="D34" s="62">
        <v>13</v>
      </c>
      <c r="E34" s="62">
        <v>12</v>
      </c>
      <c r="F34" s="68" t="s">
        <v>179</v>
      </c>
      <c r="G34" s="65">
        <f>'[1]dep equi 08-2017'!F30</f>
        <v>6111632.8000000007</v>
      </c>
      <c r="H34" s="65">
        <f>'[1]dep equi 08-2017'!G30</f>
        <v>6111632.8000000007</v>
      </c>
      <c r="I34" s="65">
        <f>'[1]dep equi 08-2017'!H30</f>
        <v>0</v>
      </c>
      <c r="J34" s="65">
        <f>'[1]dep equi 08-2017'!I30</f>
        <v>0</v>
      </c>
      <c r="K34" s="65">
        <f>'[1]dep equi 08-2017'!J30</f>
        <v>0</v>
      </c>
      <c r="L34" s="66">
        <f>'[1]dep equi 08-2017'!K31</f>
        <v>46.68</v>
      </c>
    </row>
    <row r="35" spans="2:12" ht="20.25" customHeight="1">
      <c r="B35" s="67" t="s">
        <v>159</v>
      </c>
      <c r="C35" s="62">
        <v>10</v>
      </c>
      <c r="D35" s="62">
        <v>13</v>
      </c>
      <c r="E35" s="62">
        <v>13</v>
      </c>
      <c r="F35" s="68" t="s">
        <v>180</v>
      </c>
      <c r="G35" s="65">
        <f>'[1]dep equi 08-2017'!F32</f>
        <v>19037609.280000001</v>
      </c>
      <c r="H35" s="65">
        <f>'[1]dep equi 08-2017'!G32</f>
        <v>13929442.08</v>
      </c>
      <c r="I35" s="65">
        <f>'[1]dep equi 08-2017'!H32</f>
        <v>5099005.68</v>
      </c>
      <c r="J35" s="65">
        <f>'[1]dep equi 08-2017'!I32</f>
        <v>5099005.68</v>
      </c>
      <c r="K35" s="65">
        <f>'[1]dep equi 08-2017'!J32</f>
        <v>0</v>
      </c>
      <c r="L35" s="66">
        <f>'[1]dep equi 08-2017'!K32</f>
        <v>0</v>
      </c>
    </row>
    <row r="36" spans="2:12" ht="20.25" customHeight="1">
      <c r="B36" s="67" t="s">
        <v>159</v>
      </c>
      <c r="C36" s="62">
        <v>10</v>
      </c>
      <c r="D36" s="62">
        <v>20</v>
      </c>
      <c r="E36" s="62" t="s">
        <v>169</v>
      </c>
      <c r="F36" s="68" t="s">
        <v>181</v>
      </c>
      <c r="G36" s="65">
        <f>'[1]dep equi 08-2017'!F33</f>
        <v>17846701.050000001</v>
      </c>
      <c r="H36" s="65">
        <f>'[1]dep equi 08-2017'!G33</f>
        <v>17846701.050000001</v>
      </c>
      <c r="I36" s="65">
        <f>'[1]dep equi 08-2017'!H33</f>
        <v>18442621.690000001</v>
      </c>
      <c r="J36" s="65">
        <f>'[1]dep equi 08-2017'!I33</f>
        <v>18442621.690000001</v>
      </c>
      <c r="K36" s="65">
        <f>'[1]dep equi 08-2017'!J33</f>
        <v>20982094.600000001</v>
      </c>
      <c r="L36" s="66">
        <f>'[1]dep equi 08-2017'!K33</f>
        <v>20982094.600000001</v>
      </c>
    </row>
    <row r="37" spans="2:12" ht="20.25" customHeight="1">
      <c r="B37" s="69"/>
      <c r="C37" s="70"/>
      <c r="D37" s="70"/>
      <c r="E37" s="70"/>
      <c r="F37" s="71" t="s">
        <v>166</v>
      </c>
      <c r="G37" s="72">
        <f>'[1]dep equi 08-2017'!F34</f>
        <v>42995943.130000003</v>
      </c>
      <c r="H37" s="72">
        <f>'[1]dep equi 08-2017'!G34</f>
        <v>37887775.930000007</v>
      </c>
      <c r="I37" s="72">
        <f>'[1]dep equi 08-2017'!H34</f>
        <v>125943786.97</v>
      </c>
      <c r="J37" s="72">
        <f>'[1]dep equi 08-2017'!I34</f>
        <v>48533253.57</v>
      </c>
      <c r="K37" s="72">
        <f>'[1]dep equi 08-2017'!J34</f>
        <v>20982141.280000001</v>
      </c>
      <c r="L37" s="73">
        <f>'[1]dep equi 08-2017'!K34</f>
        <v>20982141.280000001</v>
      </c>
    </row>
    <row r="38" spans="2:12" ht="20.25" customHeight="1">
      <c r="B38" s="75"/>
      <c r="C38" s="76"/>
      <c r="D38" s="76"/>
      <c r="E38" s="76"/>
      <c r="F38" s="77" t="s">
        <v>182</v>
      </c>
      <c r="G38" s="78">
        <f t="shared" ref="G38:K38" si="0">G15+G18+G20+G22+G25+G33+G37</f>
        <v>93690552.040000007</v>
      </c>
      <c r="H38" s="78">
        <f t="shared" si="0"/>
        <v>65561238.930000007</v>
      </c>
      <c r="I38" s="78">
        <f t="shared" si="0"/>
        <v>167942549.47</v>
      </c>
      <c r="J38" s="78">
        <f t="shared" si="0"/>
        <v>63115489.670000002</v>
      </c>
      <c r="K38" s="78">
        <f t="shared" si="0"/>
        <v>35761506.990000002</v>
      </c>
      <c r="L38" s="79">
        <f>L15+L18+L20+L22+L25+L33+L37</f>
        <v>29716073.690000001</v>
      </c>
    </row>
    <row r="39" spans="2:12" ht="20.25" customHeight="1">
      <c r="B39" s="67" t="s">
        <v>159</v>
      </c>
      <c r="C39" s="62">
        <v>20</v>
      </c>
      <c r="D39" s="62">
        <v>11</v>
      </c>
      <c r="E39" s="62" t="s">
        <v>183</v>
      </c>
      <c r="F39" s="68" t="s">
        <v>184</v>
      </c>
      <c r="G39" s="65">
        <f>'[1]dep equi 08-2017'!F36</f>
        <v>93649.919999999998</v>
      </c>
      <c r="H39" s="65">
        <f>'[1]dep equi 08-2017'!G36</f>
        <v>93649.919999999998</v>
      </c>
      <c r="I39" s="65">
        <f>'[1]dep equi 08-2017'!H36</f>
        <v>0</v>
      </c>
      <c r="J39" s="65">
        <f>'[1]dep equi 08-2017'!I36</f>
        <v>0</v>
      </c>
      <c r="K39" s="65">
        <f>'[1]dep equi 08-2017'!J36</f>
        <v>0</v>
      </c>
      <c r="L39" s="66">
        <f>'[1]dep equi 08-2017'!K36</f>
        <v>0</v>
      </c>
    </row>
    <row r="40" spans="2:12" ht="20.25" customHeight="1">
      <c r="B40" s="67" t="s">
        <v>159</v>
      </c>
      <c r="C40" s="62">
        <v>20</v>
      </c>
      <c r="D40" s="62">
        <v>21</v>
      </c>
      <c r="E40" s="62" t="s">
        <v>185</v>
      </c>
      <c r="F40" s="68" t="s">
        <v>186</v>
      </c>
      <c r="G40" s="65">
        <f>'[1]dep equi 08-2017'!F38</f>
        <v>0</v>
      </c>
      <c r="H40" s="65">
        <f>'[1]dep equi 08-2017'!G38</f>
        <v>0</v>
      </c>
      <c r="I40" s="65">
        <f>'[1]dep equi 08-2017'!H38</f>
        <v>2687909.4</v>
      </c>
      <c r="J40" s="65">
        <f>'[1]dep equi 08-2017'!I38</f>
        <v>148870.66</v>
      </c>
      <c r="K40" s="65">
        <f>'[1]dep equi 08-2017'!J38</f>
        <v>5191155.3</v>
      </c>
      <c r="L40" s="66">
        <f>'[1]dep equi 08-2017'!K38</f>
        <v>0</v>
      </c>
    </row>
    <row r="41" spans="2:12" ht="20.25" customHeight="1">
      <c r="B41" s="69"/>
      <c r="C41" s="70"/>
      <c r="D41" s="70"/>
      <c r="E41" s="70"/>
      <c r="F41" s="71" t="s">
        <v>166</v>
      </c>
      <c r="G41" s="72">
        <f>SUM(G39:G40)</f>
        <v>93649.919999999998</v>
      </c>
      <c r="H41" s="72">
        <f t="shared" ref="H41:K41" si="1">SUM(H39:H40)</f>
        <v>93649.919999999998</v>
      </c>
      <c r="I41" s="72">
        <f t="shared" si="1"/>
        <v>2687909.4</v>
      </c>
      <c r="J41" s="72">
        <f t="shared" si="1"/>
        <v>148870.66</v>
      </c>
      <c r="K41" s="72">
        <f t="shared" si="1"/>
        <v>5191155.3</v>
      </c>
      <c r="L41" s="73">
        <f>SUM(L39:L40)</f>
        <v>0</v>
      </c>
    </row>
    <row r="42" spans="2:12" ht="20.25" customHeight="1">
      <c r="B42" s="67" t="s">
        <v>159</v>
      </c>
      <c r="C42" s="62">
        <v>20</v>
      </c>
      <c r="D42" s="62">
        <v>31</v>
      </c>
      <c r="E42" s="62" t="s">
        <v>187</v>
      </c>
      <c r="F42" s="68" t="s">
        <v>188</v>
      </c>
      <c r="G42" s="65">
        <f>'[1]dep equi 08-2017'!F40</f>
        <v>5303932.26</v>
      </c>
      <c r="H42" s="65">
        <f>'[1]dep equi 08-2017'!G40</f>
        <v>0</v>
      </c>
      <c r="I42" s="65">
        <f>'[1]dep equi 08-2017'!H40</f>
        <v>5303932.26</v>
      </c>
      <c r="J42" s="65">
        <f>'[1]dep equi 08-2017'!I40</f>
        <v>3009805.96</v>
      </c>
      <c r="K42" s="65">
        <f>'[1]dep equi 08-2017'!J40</f>
        <v>2294126.2999999998</v>
      </c>
      <c r="L42" s="66">
        <f>'[1]dep equi 08-2017'!K40</f>
        <v>1511584.3</v>
      </c>
    </row>
    <row r="43" spans="2:12" ht="20.25" customHeight="1">
      <c r="B43" s="67" t="s">
        <v>159</v>
      </c>
      <c r="C43" s="62">
        <v>20</v>
      </c>
      <c r="D43" s="62">
        <v>31</v>
      </c>
      <c r="E43" s="62" t="s">
        <v>187</v>
      </c>
      <c r="F43" s="68" t="s">
        <v>189</v>
      </c>
      <c r="G43" s="65">
        <f>'[1]dep equi 08-2017'!F41</f>
        <v>170880</v>
      </c>
      <c r="H43" s="65">
        <f>'[1]dep equi 08-2017'!G41</f>
        <v>0</v>
      </c>
      <c r="I43" s="65">
        <f>'[1]dep equi 08-2017'!H41</f>
        <v>170880</v>
      </c>
      <c r="J43" s="65">
        <f>'[1]dep equi 08-2017'!I41</f>
        <v>170880</v>
      </c>
      <c r="K43" s="65">
        <f>'[1]dep equi 08-2017'!J41</f>
        <v>0</v>
      </c>
      <c r="L43" s="66">
        <f>'[1]dep equi 08-2017'!K41</f>
        <v>0</v>
      </c>
    </row>
    <row r="44" spans="2:12" ht="20.25" customHeight="1">
      <c r="B44" s="69"/>
      <c r="C44" s="70"/>
      <c r="D44" s="70"/>
      <c r="E44" s="70"/>
      <c r="F44" s="71" t="s">
        <v>166</v>
      </c>
      <c r="G44" s="72">
        <f>SUM(G42:G43)</f>
        <v>5474812.2599999998</v>
      </c>
      <c r="H44" s="72">
        <f t="shared" ref="H44:K44" si="2">SUM(H42:H43)</f>
        <v>0</v>
      </c>
      <c r="I44" s="72">
        <f t="shared" si="2"/>
        <v>5474812.2599999998</v>
      </c>
      <c r="J44" s="72">
        <f t="shared" si="2"/>
        <v>3180685.96</v>
      </c>
      <c r="K44" s="72">
        <f t="shared" si="2"/>
        <v>2294126.2999999998</v>
      </c>
      <c r="L44" s="73">
        <f>SUM(L42:L43)</f>
        <v>1511584.3</v>
      </c>
    </row>
    <row r="45" spans="2:12" ht="20.25" customHeight="1">
      <c r="B45" s="67" t="s">
        <v>159</v>
      </c>
      <c r="C45" s="62">
        <v>20</v>
      </c>
      <c r="D45" s="62">
        <v>32</v>
      </c>
      <c r="E45" s="62" t="s">
        <v>160</v>
      </c>
      <c r="F45" s="68" t="s">
        <v>190</v>
      </c>
      <c r="G45" s="65">
        <f>'[1]dep equi 08-2017'!F44</f>
        <v>0</v>
      </c>
      <c r="H45" s="65">
        <f>'[1]dep equi 08-2017'!G44</f>
        <v>0</v>
      </c>
      <c r="I45" s="65">
        <f>'[1]dep equi 08-2017'!H44</f>
        <v>555107.30000000005</v>
      </c>
      <c r="J45" s="65">
        <f>'[1]dep equi 08-2017'!I44</f>
        <v>555107.30000000005</v>
      </c>
      <c r="K45" s="65">
        <f>'[1]dep equi 08-2017'!J44</f>
        <v>0</v>
      </c>
      <c r="L45" s="66">
        <f>'[1]dep equi 08-2017'!K44</f>
        <v>0</v>
      </c>
    </row>
    <row r="46" spans="2:12" ht="20.25" customHeight="1">
      <c r="B46" s="67" t="s">
        <v>159</v>
      </c>
      <c r="C46" s="62">
        <v>20</v>
      </c>
      <c r="D46" s="62">
        <v>32</v>
      </c>
      <c r="E46" s="62" t="s">
        <v>187</v>
      </c>
      <c r="F46" s="68" t="s">
        <v>191</v>
      </c>
      <c r="G46" s="65">
        <f>'[1]dep equi 08-2017'!F45</f>
        <v>11907</v>
      </c>
      <c r="H46" s="65">
        <f>'[1]dep equi 08-2017'!G45</f>
        <v>0</v>
      </c>
      <c r="I46" s="65">
        <f>'[1]dep equi 08-2017'!H45</f>
        <v>11907</v>
      </c>
      <c r="J46" s="65">
        <f>'[1]dep equi 08-2017'!I45</f>
        <v>0</v>
      </c>
      <c r="K46" s="65">
        <f>'[1]dep equi 08-2017'!J45</f>
        <v>11907</v>
      </c>
      <c r="L46" s="66">
        <f>'[1]dep equi 08-2017'!K45</f>
        <v>0</v>
      </c>
    </row>
    <row r="47" spans="2:12" ht="20.25" customHeight="1">
      <c r="B47" s="67" t="s">
        <v>159</v>
      </c>
      <c r="C47" s="62">
        <v>20</v>
      </c>
      <c r="D47" s="62">
        <v>71</v>
      </c>
      <c r="E47" s="62" t="s">
        <v>192</v>
      </c>
      <c r="F47" s="68" t="s">
        <v>193</v>
      </c>
      <c r="G47" s="65">
        <f>'[1]dep equi 08-2017'!F46</f>
        <v>198000</v>
      </c>
      <c r="H47" s="65">
        <f>'[1]dep equi 08-2017'!G46</f>
        <v>39181.75</v>
      </c>
      <c r="I47" s="65">
        <f>'[1]dep equi 08-2017'!H46</f>
        <v>158818.25</v>
      </c>
      <c r="J47" s="65">
        <f>'[1]dep equi 08-2017'!I46</f>
        <v>58162.41</v>
      </c>
      <c r="K47" s="65">
        <f>'[1]dep equi 08-2017'!J46</f>
        <v>100655.84</v>
      </c>
      <c r="L47" s="66">
        <f>'[1]dep equi 08-2017'!K46</f>
        <v>10816.02</v>
      </c>
    </row>
    <row r="48" spans="2:12" ht="20.25" customHeight="1">
      <c r="B48" s="67" t="s">
        <v>159</v>
      </c>
      <c r="C48" s="62">
        <v>20</v>
      </c>
      <c r="D48" s="62">
        <v>71</v>
      </c>
      <c r="E48" s="62" t="s">
        <v>183</v>
      </c>
      <c r="F48" s="68" t="s">
        <v>194</v>
      </c>
      <c r="G48" s="65">
        <f>'[1]dep equi 08-2017'!F47</f>
        <v>2088818.82</v>
      </c>
      <c r="H48" s="65">
        <f>'[1]dep equi 08-2017'!G47</f>
        <v>1115486.73</v>
      </c>
      <c r="I48" s="65">
        <f>'[1]dep equi 08-2017'!H47</f>
        <v>1153646.55</v>
      </c>
      <c r="J48" s="65">
        <f>'[1]dep equi 08-2017'!I47</f>
        <v>956898.12</v>
      </c>
      <c r="K48" s="65">
        <f>'[1]dep equi 08-2017'!J47</f>
        <v>139833.85999999999</v>
      </c>
      <c r="L48" s="66">
        <f>'[1]dep equi 08-2017'!K47</f>
        <v>139833.85999999999</v>
      </c>
    </row>
    <row r="49" spans="2:12" ht="20.25" customHeight="1">
      <c r="B49" s="69"/>
      <c r="C49" s="70"/>
      <c r="D49" s="70"/>
      <c r="E49" s="70"/>
      <c r="F49" s="71" t="s">
        <v>166</v>
      </c>
      <c r="G49" s="72">
        <f>SUM(G45:G48)</f>
        <v>2298725.8200000003</v>
      </c>
      <c r="H49" s="72">
        <f t="shared" ref="H49:K49" si="3">SUM(H45:H48)</f>
        <v>1154668.48</v>
      </c>
      <c r="I49" s="72">
        <f t="shared" si="3"/>
        <v>1879479.1</v>
      </c>
      <c r="J49" s="72">
        <f t="shared" si="3"/>
        <v>1570167.83</v>
      </c>
      <c r="K49" s="72">
        <f t="shared" si="3"/>
        <v>252396.69999999998</v>
      </c>
      <c r="L49" s="73">
        <f>SUM(L45:L48)</f>
        <v>150649.87999999998</v>
      </c>
    </row>
    <row r="50" spans="2:12" ht="20.25" customHeight="1">
      <c r="B50" s="67" t="s">
        <v>159</v>
      </c>
      <c r="C50" s="62">
        <v>20</v>
      </c>
      <c r="D50" s="62">
        <v>81</v>
      </c>
      <c r="E50" s="62" t="s">
        <v>185</v>
      </c>
      <c r="F50" s="68" t="s">
        <v>195</v>
      </c>
      <c r="G50" s="65">
        <f>'[1]dep equi 08-2017'!F49</f>
        <v>1403107.68</v>
      </c>
      <c r="H50" s="65">
        <f>'[1]dep equi 08-2017'!G49</f>
        <v>570557.18000000005</v>
      </c>
      <c r="I50" s="65">
        <f>'[1]dep equi 08-2017'!H49</f>
        <v>832550.5</v>
      </c>
      <c r="J50" s="65">
        <f>'[1]dep equi 08-2017'!I49</f>
        <v>502455.42</v>
      </c>
      <c r="K50" s="65">
        <f>'[1]dep equi 08-2017'!J49</f>
        <v>330095.08</v>
      </c>
      <c r="L50" s="66">
        <f>'[1]dep equi 08-2017'!K49</f>
        <v>94439.94</v>
      </c>
    </row>
    <row r="51" spans="2:12" ht="20.25" customHeight="1">
      <c r="B51" s="69"/>
      <c r="C51" s="70"/>
      <c r="D51" s="70"/>
      <c r="E51" s="70"/>
      <c r="F51" s="80"/>
      <c r="G51" s="72">
        <f>'[1]dep equi 08-2017'!F50</f>
        <v>1403107.68</v>
      </c>
      <c r="H51" s="72">
        <f>'[1]dep equi 08-2017'!G50</f>
        <v>570557.18000000005</v>
      </c>
      <c r="I51" s="72">
        <f>'[1]dep equi 08-2017'!H50</f>
        <v>832550.5</v>
      </c>
      <c r="J51" s="72">
        <f>'[1]dep equi 08-2017'!I50</f>
        <v>502455.42</v>
      </c>
      <c r="K51" s="72">
        <f>'[1]dep equi 08-2017'!J50</f>
        <v>330095.08</v>
      </c>
      <c r="L51" s="73">
        <f>'[1]dep equi 08-2017'!K50</f>
        <v>94439.94</v>
      </c>
    </row>
    <row r="52" spans="2:12" ht="20.25" customHeight="1">
      <c r="B52" s="81"/>
      <c r="C52" s="82"/>
      <c r="D52" s="82"/>
      <c r="E52" s="82"/>
      <c r="F52" s="83" t="s">
        <v>196</v>
      </c>
      <c r="G52" s="84">
        <f t="shared" ref="G52:L52" si="4">G41+G44+G49+G51</f>
        <v>9270295.6799999997</v>
      </c>
      <c r="H52" s="84">
        <f t="shared" si="4"/>
        <v>1818875.58</v>
      </c>
      <c r="I52" s="84">
        <f t="shared" si="4"/>
        <v>10874751.26</v>
      </c>
      <c r="J52" s="84">
        <f t="shared" si="4"/>
        <v>5402179.8700000001</v>
      </c>
      <c r="K52" s="84">
        <f t="shared" si="4"/>
        <v>8067773.3799999999</v>
      </c>
      <c r="L52" s="85">
        <f t="shared" si="4"/>
        <v>1756674.1199999999</v>
      </c>
    </row>
    <row r="53" spans="2:12" ht="20.25" customHeight="1">
      <c r="B53" s="67" t="s">
        <v>159</v>
      </c>
      <c r="C53" s="62">
        <v>30</v>
      </c>
      <c r="D53" s="62">
        <v>11</v>
      </c>
      <c r="E53" s="62" t="s">
        <v>160</v>
      </c>
      <c r="F53" s="68" t="s">
        <v>197</v>
      </c>
      <c r="G53" s="65">
        <f>'[1]dep equi 08-2017'!F52</f>
        <v>170890.74</v>
      </c>
      <c r="H53" s="65">
        <f>'[1]dep equi 08-2017'!G52</f>
        <v>0</v>
      </c>
      <c r="I53" s="65">
        <f>'[1]dep equi 08-2017'!H52</f>
        <v>170890.74</v>
      </c>
      <c r="J53" s="65">
        <f>'[1]dep equi 08-2017'!I52</f>
        <v>0</v>
      </c>
      <c r="K53" s="65">
        <f>'[1]dep equi 08-2017'!J52</f>
        <v>170890.74</v>
      </c>
      <c r="L53" s="66">
        <f>'[1]dep equi 08-2017'!K52</f>
        <v>0</v>
      </c>
    </row>
    <row r="54" spans="2:12" ht="20.25" customHeight="1">
      <c r="B54" s="67" t="s">
        <v>159</v>
      </c>
      <c r="C54" s="62">
        <v>30</v>
      </c>
      <c r="D54" s="62">
        <v>11</v>
      </c>
      <c r="E54" s="62" t="s">
        <v>169</v>
      </c>
      <c r="F54" s="68" t="s">
        <v>198</v>
      </c>
      <c r="G54" s="65">
        <f>'[1]dep equi 08-2017'!F53</f>
        <v>0</v>
      </c>
      <c r="H54" s="65">
        <f>'[1]dep equi 08-2017'!G53</f>
        <v>0</v>
      </c>
      <c r="I54" s="65">
        <f>'[1]dep equi 08-2017'!H53</f>
        <v>0</v>
      </c>
      <c r="J54" s="65">
        <f>'[1]dep equi 08-2017'!I53</f>
        <v>0</v>
      </c>
      <c r="K54" s="65">
        <f>'[1]dep equi 08-2017'!J53</f>
        <v>0</v>
      </c>
      <c r="L54" s="66">
        <f>'[1]dep equi 08-2017'!K53</f>
        <v>0</v>
      </c>
    </row>
    <row r="55" spans="2:12" ht="20.25" customHeight="1">
      <c r="B55" s="69"/>
      <c r="C55" s="70"/>
      <c r="D55" s="70"/>
      <c r="E55" s="70"/>
      <c r="F55" s="71" t="s">
        <v>166</v>
      </c>
      <c r="G55" s="72">
        <f>'[1]dep equi 08-2017'!F54</f>
        <v>170890.74</v>
      </c>
      <c r="H55" s="72">
        <f>'[1]dep equi 08-2017'!G54</f>
        <v>0</v>
      </c>
      <c r="I55" s="72">
        <f>'[1]dep equi 08-2017'!H54</f>
        <v>170890.74</v>
      </c>
      <c r="J55" s="72">
        <f>'[1]dep equi 08-2017'!I54</f>
        <v>0</v>
      </c>
      <c r="K55" s="72">
        <f>'[1]dep equi 08-2017'!J54</f>
        <v>170890.74</v>
      </c>
      <c r="L55" s="73">
        <f>'[1]dep equi 08-2017'!K54</f>
        <v>0</v>
      </c>
    </row>
    <row r="56" spans="2:12" ht="20.25" customHeight="1">
      <c r="B56" s="67" t="s">
        <v>159</v>
      </c>
      <c r="C56" s="62">
        <v>30</v>
      </c>
      <c r="D56" s="62">
        <v>12</v>
      </c>
      <c r="E56" s="62" t="s">
        <v>187</v>
      </c>
      <c r="F56" s="68" t="s">
        <v>199</v>
      </c>
      <c r="G56" s="65">
        <f>'[1]dep equi 08-2017'!F55</f>
        <v>161400</v>
      </c>
      <c r="H56" s="65">
        <f>'[1]dep equi 08-2017'!G55</f>
        <v>161400</v>
      </c>
      <c r="I56" s="65">
        <f>'[1]dep equi 08-2017'!H55</f>
        <v>0</v>
      </c>
      <c r="J56" s="65">
        <f>'[1]dep equi 08-2017'!I55</f>
        <v>0</v>
      </c>
      <c r="K56" s="65">
        <f>'[1]dep equi 08-2017'!J55</f>
        <v>325686</v>
      </c>
      <c r="L56" s="66">
        <f>'[1]dep equi 08-2017'!K55</f>
        <v>217625.52</v>
      </c>
    </row>
    <row r="57" spans="2:12" ht="20.25" customHeight="1">
      <c r="B57" s="69"/>
      <c r="C57" s="70"/>
      <c r="D57" s="70"/>
      <c r="E57" s="70"/>
      <c r="F57" s="71" t="s">
        <v>166</v>
      </c>
      <c r="G57" s="72">
        <f>'[1]dep equi 08-2017'!F58</f>
        <v>161400</v>
      </c>
      <c r="H57" s="72">
        <f>'[1]dep equi 08-2017'!G58</f>
        <v>161400</v>
      </c>
      <c r="I57" s="72">
        <f>'[1]dep equi 08-2017'!H58</f>
        <v>525666</v>
      </c>
      <c r="J57" s="72">
        <f>'[1]dep equi 08-2017'!I58</f>
        <v>198000</v>
      </c>
      <c r="K57" s="72">
        <f>'[1]dep equi 08-2017'!J58</f>
        <v>325686</v>
      </c>
      <c r="L57" s="73">
        <f>'[1]dep equi 08-2017'!K58</f>
        <v>217625.52</v>
      </c>
    </row>
    <row r="58" spans="2:12" ht="20.25" customHeight="1">
      <c r="B58" s="67" t="s">
        <v>159</v>
      </c>
      <c r="C58" s="62">
        <v>30</v>
      </c>
      <c r="D58" s="62">
        <v>21</v>
      </c>
      <c r="E58" s="62" t="s">
        <v>160</v>
      </c>
      <c r="F58" s="68" t="s">
        <v>200</v>
      </c>
      <c r="G58" s="65">
        <f>'[1]dep equi 08-2017'!F59</f>
        <v>68261.7</v>
      </c>
      <c r="H58" s="65">
        <f>'[1]dep equi 08-2017'!G59</f>
        <v>0</v>
      </c>
      <c r="I58" s="65">
        <f>'[1]dep equi 08-2017'!H59</f>
        <v>68261.7</v>
      </c>
      <c r="J58" s="65">
        <f>'[1]dep equi 08-2017'!I59</f>
        <v>0</v>
      </c>
      <c r="K58" s="65">
        <f>'[1]dep equi 08-2017'!J59</f>
        <v>108193.32</v>
      </c>
      <c r="L58" s="66">
        <f>'[1]dep equi 08-2017'!K59</f>
        <v>0</v>
      </c>
    </row>
    <row r="59" spans="2:12" ht="20.25" customHeight="1">
      <c r="B59" s="67" t="s">
        <v>159</v>
      </c>
      <c r="C59" s="62">
        <v>30</v>
      </c>
      <c r="D59" s="62">
        <v>21</v>
      </c>
      <c r="E59" s="62" t="s">
        <v>160</v>
      </c>
      <c r="F59" s="68" t="s">
        <v>200</v>
      </c>
      <c r="G59" s="65">
        <f>'[1]dep equi 08-2017'!F60</f>
        <v>502854.24</v>
      </c>
      <c r="H59" s="65">
        <f>'[1]dep equi 08-2017'!G60</f>
        <v>0</v>
      </c>
      <c r="I59" s="65">
        <f>'[1]dep equi 08-2017'!H60</f>
        <v>502854.24</v>
      </c>
      <c r="J59" s="65">
        <f>'[1]dep equi 08-2017'!I60</f>
        <v>462922.62</v>
      </c>
      <c r="K59" s="65">
        <f>'[1]dep equi 08-2017'!J60</f>
        <v>0</v>
      </c>
      <c r="L59" s="66">
        <f>'[1]dep equi 08-2017'!K60</f>
        <v>0</v>
      </c>
    </row>
    <row r="60" spans="2:12" ht="20.25" customHeight="1">
      <c r="B60" s="69"/>
      <c r="C60" s="70"/>
      <c r="D60" s="70"/>
      <c r="E60" s="70"/>
      <c r="F60" s="71" t="s">
        <v>166</v>
      </c>
      <c r="G60" s="72">
        <f>'[1]dep equi 08-2017'!F61</f>
        <v>571115.93999999994</v>
      </c>
      <c r="H60" s="72">
        <f>'[1]dep equi 08-2017'!G61</f>
        <v>0</v>
      </c>
      <c r="I60" s="72">
        <f>'[1]dep equi 08-2017'!H61</f>
        <v>571115.93999999994</v>
      </c>
      <c r="J60" s="72">
        <f>'[1]dep equi 08-2017'!I61</f>
        <v>462922.62</v>
      </c>
      <c r="K60" s="72">
        <f>'[1]dep equi 08-2017'!J61</f>
        <v>108193.32</v>
      </c>
      <c r="L60" s="73">
        <f>'[1]dep equi 08-2017'!K61</f>
        <v>0</v>
      </c>
    </row>
    <row r="61" spans="2:12" ht="20.25" customHeight="1">
      <c r="B61" s="67" t="s">
        <v>159</v>
      </c>
      <c r="C61" s="62">
        <v>30</v>
      </c>
      <c r="D61" s="62">
        <v>21</v>
      </c>
      <c r="E61" s="62" t="s">
        <v>201</v>
      </c>
      <c r="F61" s="68" t="s">
        <v>200</v>
      </c>
      <c r="G61" s="65">
        <f>'[1]dep equi 08-2017'!F62</f>
        <v>419955.85</v>
      </c>
      <c r="H61" s="65">
        <f>'[1]dep equi 08-2017'!G62</f>
        <v>0</v>
      </c>
      <c r="I61" s="65">
        <f>'[1]dep equi 08-2017'!H62</f>
        <v>419955.85</v>
      </c>
      <c r="J61" s="65">
        <f>'[1]dep equi 08-2017'!I62</f>
        <v>0</v>
      </c>
      <c r="K61" s="65">
        <f>'[1]dep equi 08-2017'!J62</f>
        <v>1334165.54</v>
      </c>
      <c r="L61" s="66">
        <f>'[1]dep equi 08-2017'!K62</f>
        <v>0</v>
      </c>
    </row>
    <row r="62" spans="2:12" ht="20.25" customHeight="1">
      <c r="B62" s="67" t="s">
        <v>159</v>
      </c>
      <c r="C62" s="62">
        <v>30</v>
      </c>
      <c r="D62" s="62">
        <v>21</v>
      </c>
      <c r="E62" s="62" t="s">
        <v>201</v>
      </c>
      <c r="F62" s="68" t="s">
        <v>202</v>
      </c>
      <c r="G62" s="65">
        <f>'[1]dep equi 08-2017'!F63</f>
        <v>9821249.8200000003</v>
      </c>
      <c r="H62" s="65">
        <f>'[1]dep equi 08-2017'!G63</f>
        <v>0</v>
      </c>
      <c r="I62" s="65">
        <f>'[1]dep equi 08-2017'!H63</f>
        <v>10704551.880000001</v>
      </c>
      <c r="J62" s="65">
        <f>'[1]dep equi 08-2017'!I63</f>
        <v>9790342.1899999995</v>
      </c>
      <c r="K62" s="65">
        <f>'[1]dep equi 08-2017'!J63</f>
        <v>0</v>
      </c>
      <c r="L62" s="66">
        <f>'[1]dep equi 08-2017'!K63</f>
        <v>0</v>
      </c>
    </row>
    <row r="63" spans="2:12" ht="20.25" customHeight="1">
      <c r="B63" s="69"/>
      <c r="C63" s="70"/>
      <c r="D63" s="70"/>
      <c r="E63" s="70"/>
      <c r="F63" s="71" t="s">
        <v>166</v>
      </c>
      <c r="G63" s="72">
        <f>'[1]dep equi 08-2017'!F64</f>
        <v>10241205.67</v>
      </c>
      <c r="H63" s="72">
        <f>'[1]dep equi 08-2017'!G64</f>
        <v>0</v>
      </c>
      <c r="I63" s="72">
        <f>'[1]dep equi 08-2017'!H64</f>
        <v>11124507.73</v>
      </c>
      <c r="J63" s="72">
        <f>'[1]dep equi 08-2017'!I64</f>
        <v>9790342.1899999995</v>
      </c>
      <c r="K63" s="72">
        <f>'[1]dep equi 08-2017'!J64</f>
        <v>1334165.54</v>
      </c>
      <c r="L63" s="73">
        <f>'[1]dep equi 08-2017'!K64</f>
        <v>0</v>
      </c>
    </row>
    <row r="64" spans="2:12" ht="20.25" customHeight="1">
      <c r="B64" s="67" t="s">
        <v>159</v>
      </c>
      <c r="C64" s="62">
        <v>30</v>
      </c>
      <c r="D64" s="62">
        <v>22</v>
      </c>
      <c r="E64" s="62" t="s">
        <v>160</v>
      </c>
      <c r="F64" s="68" t="s">
        <v>203</v>
      </c>
      <c r="G64" s="65">
        <f>'[1]dep equi 08-2017'!F65</f>
        <v>68571.78</v>
      </c>
      <c r="H64" s="65">
        <f>'[1]dep equi 08-2017'!G65</f>
        <v>0</v>
      </c>
      <c r="I64" s="65">
        <f>'[1]dep equi 08-2017'!H65</f>
        <v>71641.17</v>
      </c>
      <c r="J64" s="65">
        <f>'[1]dep equi 08-2017'!I65</f>
        <v>0</v>
      </c>
      <c r="K64" s="65">
        <f>'[1]dep equi 08-2017'!J65</f>
        <v>0</v>
      </c>
      <c r="L64" s="66">
        <f>'[1]dep equi 08-2017'!K65</f>
        <v>0</v>
      </c>
    </row>
    <row r="65" spans="2:12" ht="20.25" customHeight="1">
      <c r="B65" s="69"/>
      <c r="C65" s="70"/>
      <c r="D65" s="70"/>
      <c r="E65" s="70"/>
      <c r="F65" s="71" t="s">
        <v>166</v>
      </c>
      <c r="G65" s="72">
        <f>'[1]dep equi 08-2017'!F66</f>
        <v>68571.78</v>
      </c>
      <c r="H65" s="72">
        <f>'[1]dep equi 08-2017'!G66</f>
        <v>0</v>
      </c>
      <c r="I65" s="72">
        <f>'[1]dep equi 08-2017'!H66</f>
        <v>71641.17</v>
      </c>
      <c r="J65" s="72">
        <f>'[1]dep equi 08-2017'!I66</f>
        <v>0</v>
      </c>
      <c r="K65" s="72">
        <f>'[1]dep equi 08-2017'!J66</f>
        <v>0</v>
      </c>
      <c r="L65" s="73">
        <f>'[1]dep equi 08-2017'!K66</f>
        <v>0</v>
      </c>
    </row>
    <row r="66" spans="2:12" ht="20.25" customHeight="1">
      <c r="B66" s="67" t="s">
        <v>159</v>
      </c>
      <c r="C66" s="62">
        <v>30</v>
      </c>
      <c r="D66" s="62">
        <v>23</v>
      </c>
      <c r="E66" s="62" t="s">
        <v>160</v>
      </c>
      <c r="F66" s="68" t="s">
        <v>204</v>
      </c>
      <c r="G66" s="65">
        <f>'[1]dep equi 08-2017'!F68</f>
        <v>28602.84</v>
      </c>
      <c r="H66" s="65">
        <f>'[1]dep equi 08-2017'!G68</f>
        <v>0</v>
      </c>
      <c r="I66" s="65">
        <f>'[1]dep equi 08-2017'!H68</f>
        <v>0</v>
      </c>
      <c r="J66" s="65">
        <f>'[1]dep equi 08-2017'!I68</f>
        <v>0</v>
      </c>
      <c r="K66" s="65">
        <f>'[1]dep equi 08-2017'!J68</f>
        <v>49606.39</v>
      </c>
      <c r="L66" s="66">
        <f>'[1]dep equi 08-2017'!K68</f>
        <v>0</v>
      </c>
    </row>
    <row r="67" spans="2:12" ht="20.25" customHeight="1">
      <c r="B67" s="67" t="s">
        <v>159</v>
      </c>
      <c r="C67" s="62">
        <v>30</v>
      </c>
      <c r="D67" s="62">
        <v>23</v>
      </c>
      <c r="E67" s="62" t="s">
        <v>192</v>
      </c>
      <c r="F67" s="68" t="s">
        <v>205</v>
      </c>
      <c r="G67" s="65">
        <f>'[1]dep equi 08-2017'!F69</f>
        <v>0</v>
      </c>
      <c r="H67" s="65">
        <f>'[1]dep equi 08-2017'!G69</f>
        <v>0</v>
      </c>
      <c r="I67" s="65">
        <f>'[1]dep equi 08-2017'!H69</f>
        <v>0</v>
      </c>
      <c r="J67" s="65">
        <f>'[1]dep equi 08-2017'!I69</f>
        <v>0</v>
      </c>
      <c r="K67" s="65">
        <f>'[1]dep equi 08-2017'!J69</f>
        <v>0</v>
      </c>
      <c r="L67" s="66">
        <f>'[1]dep equi 08-2017'!K69</f>
        <v>0</v>
      </c>
    </row>
    <row r="68" spans="2:12" ht="20.25" customHeight="1">
      <c r="B68" s="69"/>
      <c r="C68" s="70"/>
      <c r="D68" s="70"/>
      <c r="E68" s="70"/>
      <c r="F68" s="71" t="s">
        <v>166</v>
      </c>
      <c r="G68" s="72">
        <f>'[1]dep equi 08-2017'!F70</f>
        <v>28602.84</v>
      </c>
      <c r="H68" s="72">
        <f>'[1]dep equi 08-2017'!G70</f>
        <v>0</v>
      </c>
      <c r="I68" s="72">
        <f>'[1]dep equi 08-2017'!H70</f>
        <v>46577.4</v>
      </c>
      <c r="J68" s="72">
        <f>'[1]dep equi 08-2017'!I70</f>
        <v>0</v>
      </c>
      <c r="K68" s="72">
        <f>'[1]dep equi 08-2017'!J70</f>
        <v>49606.39</v>
      </c>
      <c r="L68" s="73">
        <f>'[1]dep equi 08-2017'!K70</f>
        <v>0</v>
      </c>
    </row>
    <row r="69" spans="2:12" ht="15.75" customHeight="1">
      <c r="B69" s="81"/>
      <c r="C69" s="82"/>
      <c r="D69" s="82"/>
      <c r="E69" s="82"/>
      <c r="F69" s="83" t="s">
        <v>206</v>
      </c>
      <c r="G69" s="84">
        <f t="shared" ref="G69:K69" si="5">G55+G57+G60+G63+G65+G68</f>
        <v>11241786.969999999</v>
      </c>
      <c r="H69" s="84">
        <f t="shared" si="5"/>
        <v>161400</v>
      </c>
      <c r="I69" s="84">
        <f t="shared" si="5"/>
        <v>12510398.98</v>
      </c>
      <c r="J69" s="84">
        <f t="shared" si="5"/>
        <v>10451264.809999999</v>
      </c>
      <c r="K69" s="84">
        <f t="shared" si="5"/>
        <v>1988541.99</v>
      </c>
      <c r="L69" s="85">
        <f>L55+L57+L60+L63+L65+L68</f>
        <v>217625.52</v>
      </c>
    </row>
    <row r="70" spans="2:12" ht="20.25" customHeight="1">
      <c r="B70" s="61"/>
      <c r="C70" s="62"/>
      <c r="D70" s="62"/>
      <c r="E70" s="62"/>
      <c r="F70" s="63" t="s">
        <v>207</v>
      </c>
      <c r="G70" s="64"/>
      <c r="H70" s="86"/>
      <c r="I70" s="65"/>
      <c r="J70" s="65"/>
      <c r="K70" s="65"/>
      <c r="L70" s="66"/>
    </row>
    <row r="71" spans="2:12" ht="20.25" customHeight="1">
      <c r="B71" s="67" t="s">
        <v>159</v>
      </c>
      <c r="C71" s="62">
        <v>40</v>
      </c>
      <c r="D71" s="62">
        <v>30</v>
      </c>
      <c r="E71" s="62" t="s">
        <v>192</v>
      </c>
      <c r="F71" s="68" t="s">
        <v>208</v>
      </c>
      <c r="G71" s="65">
        <f>'[1]dep equi 08-2017'!F72</f>
        <v>0</v>
      </c>
      <c r="H71" s="65">
        <f>'[1]dep equi 08-2017'!G72</f>
        <v>0</v>
      </c>
      <c r="I71" s="65">
        <f>'[1]dep equi 08-2017'!H72</f>
        <v>75144</v>
      </c>
      <c r="J71" s="65">
        <f>'[1]dep equi 08-2017'!I72</f>
        <v>0</v>
      </c>
      <c r="K71" s="65">
        <f>'[1]dep equi 08-2017'!J72</f>
        <v>75144</v>
      </c>
      <c r="L71" s="66">
        <f>'[1]dep equi 08-2017'!K72</f>
        <v>0</v>
      </c>
    </row>
    <row r="72" spans="2:12" ht="20.25" customHeight="1">
      <c r="B72" s="67" t="s">
        <v>159</v>
      </c>
      <c r="C72" s="62">
        <v>40</v>
      </c>
      <c r="D72" s="62">
        <v>30</v>
      </c>
      <c r="E72" s="62" t="s">
        <v>209</v>
      </c>
      <c r="F72" s="68" t="s">
        <v>210</v>
      </c>
      <c r="G72" s="65">
        <f>'[1]dep equi 08-2017'!F73</f>
        <v>2676364.35</v>
      </c>
      <c r="H72" s="65">
        <f>'[1]dep equi 08-2017'!G73</f>
        <v>0</v>
      </c>
      <c r="I72" s="65">
        <f>'[1]dep equi 08-2017'!H73</f>
        <v>2676364.35</v>
      </c>
      <c r="J72" s="65">
        <f>'[1]dep equi 08-2017'!I73</f>
        <v>0</v>
      </c>
      <c r="K72" s="65">
        <f>'[1]dep equi 08-2017'!J73</f>
        <v>2676364.35</v>
      </c>
      <c r="L72" s="66">
        <f>'[1]dep equi 08-2017'!K73</f>
        <v>0</v>
      </c>
    </row>
    <row r="73" spans="2:12" ht="20.25" customHeight="1">
      <c r="B73" s="69"/>
      <c r="C73" s="70"/>
      <c r="D73" s="70"/>
      <c r="E73" s="70"/>
      <c r="F73" s="71" t="s">
        <v>166</v>
      </c>
      <c r="G73" s="72">
        <f>'[1]dep equi 08-2017'!F74</f>
        <v>2676364.35</v>
      </c>
      <c r="H73" s="72">
        <f>'[1]dep equi 08-2017'!G74</f>
        <v>0</v>
      </c>
      <c r="I73" s="72">
        <f>'[1]dep equi 08-2017'!H74</f>
        <v>2751508.35</v>
      </c>
      <c r="J73" s="72">
        <f>'[1]dep equi 08-2017'!I74</f>
        <v>0</v>
      </c>
      <c r="K73" s="72">
        <f>'[1]dep equi 08-2017'!J74</f>
        <v>2751508.35</v>
      </c>
      <c r="L73" s="73">
        <f>'[1]dep equi 08-2017'!K74</f>
        <v>0</v>
      </c>
    </row>
    <row r="74" spans="2:12" ht="20.25" customHeight="1">
      <c r="B74" s="67" t="s">
        <v>159</v>
      </c>
      <c r="C74" s="62">
        <v>40</v>
      </c>
      <c r="D74" s="62">
        <v>30</v>
      </c>
      <c r="E74" s="62" t="s">
        <v>183</v>
      </c>
      <c r="F74" s="68" t="s">
        <v>211</v>
      </c>
      <c r="G74" s="65">
        <f>'[1]dep equi 08-2017'!F75</f>
        <v>69846</v>
      </c>
      <c r="H74" s="65">
        <f>'[1]dep equi 08-2017'!G75</f>
        <v>69846</v>
      </c>
      <c r="I74" s="65">
        <f>'[1]dep equi 08-2017'!H75</f>
        <v>0</v>
      </c>
      <c r="J74" s="65">
        <f>'[1]dep equi 08-2017'!I75</f>
        <v>0</v>
      </c>
      <c r="K74" s="65">
        <f>'[1]dep equi 08-2017'!J75</f>
        <v>0</v>
      </c>
      <c r="L74" s="66">
        <f>'[1]dep equi 08-2017'!K75</f>
        <v>0</v>
      </c>
    </row>
    <row r="75" spans="2:12" ht="20.25" customHeight="1">
      <c r="B75" s="69"/>
      <c r="C75" s="70"/>
      <c r="D75" s="70"/>
      <c r="E75" s="70"/>
      <c r="F75" s="71" t="s">
        <v>166</v>
      </c>
      <c r="G75" s="72">
        <f>'[1]dep equi 08-2017'!F76</f>
        <v>69846</v>
      </c>
      <c r="H75" s="72">
        <f>'[1]dep equi 08-2017'!G76</f>
        <v>69846</v>
      </c>
      <c r="I75" s="72">
        <f>'[1]dep equi 08-2017'!H76</f>
        <v>0</v>
      </c>
      <c r="J75" s="72">
        <f>'[1]dep equi 08-2017'!I76</f>
        <v>0</v>
      </c>
      <c r="K75" s="72">
        <f>'[1]dep equi 08-2017'!J76</f>
        <v>0</v>
      </c>
      <c r="L75" s="73">
        <f>'[1]dep equi 08-2017'!K76</f>
        <v>0</v>
      </c>
    </row>
    <row r="76" spans="2:12" ht="20.25" customHeight="1">
      <c r="B76" s="67" t="s">
        <v>159</v>
      </c>
      <c r="C76" s="62">
        <v>40</v>
      </c>
      <c r="D76" s="62">
        <v>30</v>
      </c>
      <c r="E76" s="62" t="s">
        <v>164</v>
      </c>
      <c r="F76" s="68" t="s">
        <v>212</v>
      </c>
      <c r="G76" s="65">
        <f>'[1]dep equi 08-2017'!F77</f>
        <v>248216.9</v>
      </c>
      <c r="H76" s="65">
        <f>'[1]dep equi 08-2017'!G77</f>
        <v>166840.82</v>
      </c>
      <c r="I76" s="65">
        <f>'[1]dep equi 08-2017'!H77</f>
        <v>81376.08</v>
      </c>
      <c r="J76" s="65">
        <f>'[1]dep equi 08-2017'!I77</f>
        <v>38326.68</v>
      </c>
      <c r="K76" s="65">
        <f>'[1]dep equi 08-2017'!J77</f>
        <v>43049.4</v>
      </c>
      <c r="L76" s="66">
        <f>'[1]dep equi 08-2017'!K77</f>
        <v>0</v>
      </c>
    </row>
    <row r="77" spans="2:12" ht="20.25" customHeight="1">
      <c r="B77" s="69"/>
      <c r="C77" s="70"/>
      <c r="D77" s="70"/>
      <c r="E77" s="70"/>
      <c r="F77" s="71" t="s">
        <v>166</v>
      </c>
      <c r="G77" s="72">
        <f>'[1]dep equi 08-2017'!F78</f>
        <v>248216.9</v>
      </c>
      <c r="H77" s="72">
        <f>'[1]dep equi 08-2017'!G78</f>
        <v>166840.82</v>
      </c>
      <c r="I77" s="72">
        <f>'[1]dep equi 08-2017'!H78</f>
        <v>81376.08</v>
      </c>
      <c r="J77" s="72">
        <f>'[1]dep equi 08-2017'!I78</f>
        <v>38326.68</v>
      </c>
      <c r="K77" s="72">
        <f>'[1]dep equi 08-2017'!J78</f>
        <v>43049.4</v>
      </c>
      <c r="L77" s="73">
        <f>'[1]dep equi 08-2017'!K78</f>
        <v>0</v>
      </c>
    </row>
    <row r="78" spans="2:12" ht="20.25" customHeight="1">
      <c r="B78" s="67" t="s">
        <v>159</v>
      </c>
      <c r="C78" s="62">
        <v>40</v>
      </c>
      <c r="D78" s="62">
        <v>30</v>
      </c>
      <c r="E78" s="62" t="s">
        <v>213</v>
      </c>
      <c r="F78" s="68" t="s">
        <v>214</v>
      </c>
      <c r="G78" s="65">
        <f>'[1]dep equi 08-2017'!F79</f>
        <v>48960</v>
      </c>
      <c r="H78" s="65">
        <f>'[1]dep equi 08-2017'!G79</f>
        <v>0</v>
      </c>
      <c r="I78" s="65">
        <f>'[1]dep equi 08-2017'!H79</f>
        <v>2606522.1</v>
      </c>
      <c r="J78" s="65">
        <f>'[1]dep equi 08-2017'!I79</f>
        <v>0</v>
      </c>
      <c r="K78" s="65">
        <f>'[1]dep equi 08-2017'!J79</f>
        <v>2616791.1</v>
      </c>
      <c r="L78" s="66">
        <f>'[1]dep equi 08-2017'!K79</f>
        <v>511245.72</v>
      </c>
    </row>
    <row r="79" spans="2:12" ht="20.25" customHeight="1">
      <c r="B79" s="67" t="s">
        <v>159</v>
      </c>
      <c r="C79" s="62">
        <v>40</v>
      </c>
      <c r="D79" s="62">
        <v>30</v>
      </c>
      <c r="E79" s="62" t="s">
        <v>213</v>
      </c>
      <c r="F79" s="68" t="s">
        <v>215</v>
      </c>
      <c r="G79" s="65">
        <f>'[1]dep equi 08-2017'!F80</f>
        <v>151101</v>
      </c>
      <c r="H79" s="65">
        <f>'[1]dep equi 08-2017'!G80</f>
        <v>136431</v>
      </c>
      <c r="I79" s="65">
        <f>'[1]dep equi 08-2017'!H80</f>
        <v>14670</v>
      </c>
      <c r="J79" s="65">
        <f>'[1]dep equi 08-2017'!I80</f>
        <v>0</v>
      </c>
      <c r="K79" s="65">
        <f>'[1]dep equi 08-2017'!J80</f>
        <v>0</v>
      </c>
      <c r="L79" s="66">
        <f>'[1]dep equi 08-2017'!K80</f>
        <v>0</v>
      </c>
    </row>
    <row r="80" spans="2:12" ht="16.5" customHeight="1">
      <c r="B80" s="69"/>
      <c r="C80" s="70"/>
      <c r="D80" s="70"/>
      <c r="E80" s="70"/>
      <c r="F80" s="71" t="s">
        <v>166</v>
      </c>
      <c r="G80" s="72">
        <f>'[1]dep equi 08-2017'!F81</f>
        <v>200061</v>
      </c>
      <c r="H80" s="72">
        <f>'[1]dep equi 08-2017'!G81</f>
        <v>136431</v>
      </c>
      <c r="I80" s="72">
        <f>'[1]dep equi 08-2017'!H81</f>
        <v>2621192.1</v>
      </c>
      <c r="J80" s="72">
        <f>'[1]dep equi 08-2017'!I81</f>
        <v>0</v>
      </c>
      <c r="K80" s="72">
        <f>'[1]dep equi 08-2017'!J81</f>
        <v>2616791.1</v>
      </c>
      <c r="L80" s="73">
        <f>'[1]dep equi 08-2017'!K81</f>
        <v>511245.72</v>
      </c>
    </row>
    <row r="81" spans="2:12" ht="20.25" customHeight="1">
      <c r="B81" s="81"/>
      <c r="C81" s="82"/>
      <c r="D81" s="82"/>
      <c r="E81" s="82"/>
      <c r="F81" s="83" t="s">
        <v>216</v>
      </c>
      <c r="G81" s="84">
        <f t="shared" ref="G81:K81" si="6">G73+G75+G77+G80</f>
        <v>3194488.25</v>
      </c>
      <c r="H81" s="84">
        <f t="shared" si="6"/>
        <v>373117.82</v>
      </c>
      <c r="I81" s="84">
        <f t="shared" si="6"/>
        <v>5454076.5300000003</v>
      </c>
      <c r="J81" s="84">
        <f t="shared" si="6"/>
        <v>38326.68</v>
      </c>
      <c r="K81" s="84">
        <f t="shared" si="6"/>
        <v>5411348.8499999996</v>
      </c>
      <c r="L81" s="85">
        <f>L73+L75+L77+L80</f>
        <v>511245.72</v>
      </c>
    </row>
    <row r="82" spans="2:12" ht="20.25" customHeight="1">
      <c r="B82" s="67" t="s">
        <v>159</v>
      </c>
      <c r="C82" s="62">
        <v>50</v>
      </c>
      <c r="D82" s="62">
        <v>30</v>
      </c>
      <c r="E82" s="87" t="s">
        <v>12</v>
      </c>
      <c r="F82" s="68" t="s">
        <v>217</v>
      </c>
      <c r="G82" s="65">
        <f>'[1]dep equi 08-2017'!F83</f>
        <v>500000</v>
      </c>
      <c r="H82" s="65">
        <f>'[1]dep equi 08-2017'!G83</f>
        <v>500000</v>
      </c>
      <c r="I82" s="65">
        <f>'[1]dep equi 08-2017'!H83</f>
        <v>0</v>
      </c>
      <c r="J82" s="65">
        <f>'[1]dep equi 08-2017'!I83</f>
        <v>0</v>
      </c>
      <c r="K82" s="65">
        <f>'[1]dep equi 08-2017'!J83</f>
        <v>0</v>
      </c>
      <c r="L82" s="66">
        <f>'[1]dep equi 08-2017'!K83</f>
        <v>0</v>
      </c>
    </row>
    <row r="83" spans="2:12" ht="20.25" customHeight="1">
      <c r="B83" s="67" t="s">
        <v>159</v>
      </c>
      <c r="C83" s="62">
        <v>50</v>
      </c>
      <c r="D83" s="62">
        <v>30</v>
      </c>
      <c r="E83" s="62" t="s">
        <v>218</v>
      </c>
      <c r="F83" s="68" t="s">
        <v>219</v>
      </c>
      <c r="G83" s="65">
        <f>'[1]dep equi 08-2017'!F84</f>
        <v>4560000</v>
      </c>
      <c r="H83" s="65">
        <f>'[1]dep equi 08-2017'!G84</f>
        <v>560000</v>
      </c>
      <c r="I83" s="65">
        <f>'[1]dep equi 08-2017'!H84</f>
        <v>12560000</v>
      </c>
      <c r="J83" s="65">
        <f>'[1]dep equi 08-2017'!I84</f>
        <v>12560000</v>
      </c>
      <c r="K83" s="65">
        <f>'[1]dep equi 08-2017'!J84</f>
        <v>0</v>
      </c>
      <c r="L83" s="66">
        <f>'[1]dep equi 08-2017'!K84</f>
        <v>0</v>
      </c>
    </row>
    <row r="84" spans="2:12" ht="20.25" customHeight="1">
      <c r="B84" s="67" t="s">
        <v>159</v>
      </c>
      <c r="C84" s="62">
        <v>50</v>
      </c>
      <c r="D84" s="62">
        <v>30</v>
      </c>
      <c r="E84" s="87" t="s">
        <v>220</v>
      </c>
      <c r="F84" s="68" t="s">
        <v>221</v>
      </c>
      <c r="G84" s="65">
        <f>'[1]dep equi 08-2017'!F85</f>
        <v>2500000</v>
      </c>
      <c r="H84" s="65">
        <f>'[1]dep equi 08-2017'!G85</f>
        <v>2500000</v>
      </c>
      <c r="I84" s="65">
        <f>'[1]dep equi 08-2017'!H85</f>
        <v>0</v>
      </c>
      <c r="J84" s="65">
        <f>'[1]dep equi 08-2017'!I85</f>
        <v>0</v>
      </c>
      <c r="K84" s="65">
        <f>'[1]dep equi 08-2017'!J85</f>
        <v>0</v>
      </c>
      <c r="L84" s="66">
        <f>'[1]dep equi 08-2017'!K85</f>
        <v>0</v>
      </c>
    </row>
    <row r="85" spans="2:12" ht="20.25" customHeight="1">
      <c r="B85" s="67" t="s">
        <v>159</v>
      </c>
      <c r="C85" s="62">
        <v>50</v>
      </c>
      <c r="D85" s="62">
        <v>30</v>
      </c>
      <c r="E85" s="87" t="s">
        <v>220</v>
      </c>
      <c r="F85" s="68" t="s">
        <v>222</v>
      </c>
      <c r="G85" s="65">
        <f>'[1]dep equi 08-2017'!F86</f>
        <v>2000000</v>
      </c>
      <c r="H85" s="65">
        <f>'[1]dep equi 08-2017'!G86</f>
        <v>2000000</v>
      </c>
      <c r="I85" s="65">
        <f>'[1]dep equi 08-2017'!H86</f>
        <v>0</v>
      </c>
      <c r="J85" s="65">
        <f>'[1]dep equi 08-2017'!I86</f>
        <v>0</v>
      </c>
      <c r="K85" s="65">
        <f>'[1]dep equi 08-2017'!J86</f>
        <v>0</v>
      </c>
      <c r="L85" s="66">
        <f>'[1]dep equi 08-2017'!K86</f>
        <v>0</v>
      </c>
    </row>
    <row r="86" spans="2:12" ht="30" customHeight="1">
      <c r="B86" s="67" t="s">
        <v>159</v>
      </c>
      <c r="C86" s="62">
        <v>50</v>
      </c>
      <c r="D86" s="62">
        <v>30</v>
      </c>
      <c r="E86" s="87" t="s">
        <v>220</v>
      </c>
      <c r="F86" s="68" t="s">
        <v>223</v>
      </c>
      <c r="G86" s="65">
        <f>'[1]dep equi 08-2017'!F87</f>
        <v>0</v>
      </c>
      <c r="H86" s="65">
        <f>'[1]dep equi 08-2017'!G87</f>
        <v>0</v>
      </c>
      <c r="I86" s="65">
        <f>'[1]dep equi 08-2017'!H87</f>
        <v>0</v>
      </c>
      <c r="J86" s="65">
        <f>'[1]dep equi 08-2017'!I87</f>
        <v>0</v>
      </c>
      <c r="K86" s="65">
        <f>'[1]dep equi 08-2017'!J87</f>
        <v>0</v>
      </c>
      <c r="L86" s="88">
        <f>'[1]dep equi 08-2017'!K87</f>
        <v>0</v>
      </c>
    </row>
    <row r="87" spans="2:12" ht="20.25" customHeight="1">
      <c r="B87" s="67" t="s">
        <v>159</v>
      </c>
      <c r="C87" s="62">
        <v>50</v>
      </c>
      <c r="D87" s="62">
        <v>30</v>
      </c>
      <c r="E87" s="87" t="s">
        <v>220</v>
      </c>
      <c r="F87" s="68" t="s">
        <v>224</v>
      </c>
      <c r="G87" s="65">
        <f>'[1]dep equi 08-2017'!F88</f>
        <v>0</v>
      </c>
      <c r="H87" s="65">
        <f>'[1]dep equi 08-2017'!G88</f>
        <v>0</v>
      </c>
      <c r="I87" s="65">
        <f>'[1]dep equi 08-2017'!H88</f>
        <v>0</v>
      </c>
      <c r="J87" s="65">
        <f>'[1]dep equi 08-2017'!I88</f>
        <v>0</v>
      </c>
      <c r="K87" s="65">
        <f>'[1]dep equi 08-2017'!J88</f>
        <v>0</v>
      </c>
      <c r="L87" s="66">
        <f>'[1]dep equi 08-2017'!K88</f>
        <v>0</v>
      </c>
    </row>
    <row r="88" spans="2:12" ht="20.25" customHeight="1">
      <c r="B88" s="67" t="s">
        <v>159</v>
      </c>
      <c r="C88" s="62">
        <v>50</v>
      </c>
      <c r="D88" s="62">
        <v>30</v>
      </c>
      <c r="E88" s="87" t="s">
        <v>220</v>
      </c>
      <c r="F88" s="68" t="s">
        <v>225</v>
      </c>
      <c r="G88" s="65">
        <f>'[1]dep equi 08-2017'!F89</f>
        <v>0</v>
      </c>
      <c r="H88" s="65">
        <f>'[1]dep equi 08-2017'!G89</f>
        <v>0</v>
      </c>
      <c r="I88" s="65">
        <f>'[1]dep equi 08-2017'!H89</f>
        <v>0</v>
      </c>
      <c r="J88" s="65">
        <f>'[1]dep equi 08-2017'!I89</f>
        <v>0</v>
      </c>
      <c r="K88" s="65">
        <f>'[1]dep equi 08-2017'!J89</f>
        <v>0</v>
      </c>
      <c r="L88" s="66">
        <f>'[1]dep equi 08-2017'!K89</f>
        <v>0</v>
      </c>
    </row>
    <row r="89" spans="2:12" ht="20.25" customHeight="1">
      <c r="B89" s="67" t="s">
        <v>159</v>
      </c>
      <c r="C89" s="62">
        <v>50</v>
      </c>
      <c r="D89" s="62">
        <v>30</v>
      </c>
      <c r="E89" s="87" t="s">
        <v>220</v>
      </c>
      <c r="F89" s="68" t="s">
        <v>226</v>
      </c>
      <c r="G89" s="65">
        <f>'[1]dep equi 08-2017'!F90</f>
        <v>500000</v>
      </c>
      <c r="H89" s="65">
        <f>'[1]dep equi 08-2017'!G90</f>
        <v>500000</v>
      </c>
      <c r="I89" s="65">
        <f>'[1]dep equi 08-2017'!H90</f>
        <v>500000</v>
      </c>
      <c r="J89" s="65">
        <f>'[1]dep equi 08-2017'!I90</f>
        <v>500000</v>
      </c>
      <c r="K89" s="65">
        <f>'[1]dep equi 08-2017'!J90</f>
        <v>0</v>
      </c>
      <c r="L89" s="66">
        <f>'[1]dep equi 08-2017'!K90</f>
        <v>0</v>
      </c>
    </row>
    <row r="90" spans="2:12" ht="20.25" customHeight="1">
      <c r="B90" s="67" t="s">
        <v>159</v>
      </c>
      <c r="C90" s="62">
        <v>50</v>
      </c>
      <c r="D90" s="62">
        <v>30</v>
      </c>
      <c r="E90" s="87" t="s">
        <v>220</v>
      </c>
      <c r="F90" s="68" t="s">
        <v>227</v>
      </c>
      <c r="G90" s="65">
        <f>'[1]dep equi 08-2017'!F91</f>
        <v>2500000</v>
      </c>
      <c r="H90" s="65">
        <f>'[1]dep equi 08-2017'!G91</f>
        <v>2500000</v>
      </c>
      <c r="I90" s="65">
        <f>'[1]dep equi 08-2017'!H91</f>
        <v>0</v>
      </c>
      <c r="J90" s="65">
        <f>'[1]dep equi 08-2017'!I91</f>
        <v>0</v>
      </c>
      <c r="K90" s="65">
        <f>'[1]dep equi 08-2017'!J91</f>
        <v>0</v>
      </c>
      <c r="L90" s="66">
        <f>'[1]dep equi 08-2017'!K91</f>
        <v>0</v>
      </c>
    </row>
    <row r="91" spans="2:12" ht="20.25" customHeight="1">
      <c r="B91" s="67" t="s">
        <v>159</v>
      </c>
      <c r="C91" s="62">
        <v>50</v>
      </c>
      <c r="D91" s="62">
        <v>30</v>
      </c>
      <c r="E91" s="87" t="s">
        <v>220</v>
      </c>
      <c r="F91" s="68" t="s">
        <v>228</v>
      </c>
      <c r="G91" s="65">
        <f>'[1]dep equi 08-2017'!F92</f>
        <v>6000000</v>
      </c>
      <c r="H91" s="65">
        <f>'[1]dep equi 08-2017'!G92</f>
        <v>2000000</v>
      </c>
      <c r="I91" s="65">
        <f>'[1]dep equi 08-2017'!H92</f>
        <v>4000000</v>
      </c>
      <c r="J91" s="65">
        <f>'[1]dep equi 08-2017'!I92</f>
        <v>4000000</v>
      </c>
      <c r="K91" s="65">
        <f>'[1]dep equi 08-2017'!J92</f>
        <v>0</v>
      </c>
      <c r="L91" s="66">
        <f>'[1]dep equi 08-2017'!K92</f>
        <v>0</v>
      </c>
    </row>
    <row r="92" spans="2:12" ht="20.25" customHeight="1">
      <c r="B92" s="67" t="s">
        <v>159</v>
      </c>
      <c r="C92" s="62">
        <v>50</v>
      </c>
      <c r="D92" s="62">
        <v>30</v>
      </c>
      <c r="E92" s="87" t="s">
        <v>220</v>
      </c>
      <c r="F92" s="68" t="s">
        <v>229</v>
      </c>
      <c r="G92" s="65">
        <f>'[1]dep equi 08-2017'!F93</f>
        <v>300000</v>
      </c>
      <c r="H92" s="65">
        <f>'[1]dep equi 08-2017'!G93</f>
        <v>300000</v>
      </c>
      <c r="I92" s="65">
        <f>'[1]dep equi 08-2017'!H93</f>
        <v>300000</v>
      </c>
      <c r="J92" s="65">
        <f>'[1]dep equi 08-2017'!I93</f>
        <v>300000</v>
      </c>
      <c r="K92" s="65">
        <f>'[1]dep equi 08-2017'!J93</f>
        <v>0</v>
      </c>
      <c r="L92" s="66">
        <f>'[1]dep equi 08-2017'!K93</f>
        <v>0</v>
      </c>
    </row>
    <row r="93" spans="2:12" ht="20.25" customHeight="1">
      <c r="B93" s="67" t="s">
        <v>159</v>
      </c>
      <c r="C93" s="62">
        <v>50</v>
      </c>
      <c r="D93" s="62">
        <v>30</v>
      </c>
      <c r="E93" s="87" t="s">
        <v>220</v>
      </c>
      <c r="F93" s="68" t="s">
        <v>230</v>
      </c>
      <c r="G93" s="65">
        <f>'[1]dep equi 08-2017'!F94</f>
        <v>3301120</v>
      </c>
      <c r="H93" s="65">
        <f>'[1]dep equi 08-2017'!G94</f>
        <v>0</v>
      </c>
      <c r="I93" s="65">
        <f>'[1]dep equi 08-2017'!H94</f>
        <v>3301120</v>
      </c>
      <c r="J93" s="65">
        <f>'[1]dep equi 08-2017'!I94</f>
        <v>1500000</v>
      </c>
      <c r="K93" s="65">
        <f>'[1]dep equi 08-2017'!J94</f>
        <v>1801120</v>
      </c>
      <c r="L93" s="66">
        <f>'[1]dep equi 08-2017'!K94</f>
        <v>0</v>
      </c>
    </row>
    <row r="94" spans="2:12" ht="31.5" customHeight="1">
      <c r="B94" s="67" t="s">
        <v>159</v>
      </c>
      <c r="C94" s="62">
        <v>50</v>
      </c>
      <c r="D94" s="62">
        <v>30</v>
      </c>
      <c r="E94" s="87" t="s">
        <v>220</v>
      </c>
      <c r="F94" s="68" t="s">
        <v>231</v>
      </c>
      <c r="G94" s="65">
        <f>'[1]dep equi 08-2017'!F95</f>
        <v>1500000</v>
      </c>
      <c r="H94" s="65">
        <f>'[1]dep equi 08-2017'!G95</f>
        <v>0</v>
      </c>
      <c r="I94" s="65">
        <f>'[1]dep equi 08-2017'!H95</f>
        <v>1500000</v>
      </c>
      <c r="J94" s="65">
        <f>'[1]dep equi 08-2017'!I95</f>
        <v>1500000</v>
      </c>
      <c r="K94" s="65">
        <f>'[1]dep equi 08-2017'!J95</f>
        <v>588400</v>
      </c>
      <c r="L94" s="66">
        <f>'[1]dep equi 08-2017'!K95</f>
        <v>0</v>
      </c>
    </row>
    <row r="95" spans="2:12" ht="20.25" customHeight="1">
      <c r="B95" s="67" t="s">
        <v>159</v>
      </c>
      <c r="C95" s="62">
        <v>50</v>
      </c>
      <c r="D95" s="62">
        <v>30</v>
      </c>
      <c r="E95" s="87" t="s">
        <v>220</v>
      </c>
      <c r="F95" s="68" t="s">
        <v>232</v>
      </c>
      <c r="G95" s="65">
        <f>'[1]dep equi 08-2017'!F96</f>
        <v>600000</v>
      </c>
      <c r="H95" s="65">
        <f>'[1]dep equi 08-2017'!G96</f>
        <v>600000</v>
      </c>
      <c r="I95" s="65">
        <f>'[1]dep equi 08-2017'!H96</f>
        <v>600000</v>
      </c>
      <c r="J95" s="65">
        <f>'[1]dep equi 08-2017'!I96</f>
        <v>600000</v>
      </c>
      <c r="K95" s="65">
        <f>'[1]dep equi 08-2017'!J96</f>
        <v>600000</v>
      </c>
      <c r="L95" s="66">
        <f>'[1]dep equi 08-2017'!K96</f>
        <v>600000</v>
      </c>
    </row>
    <row r="96" spans="2:12" ht="20.25" customHeight="1">
      <c r="B96" s="67" t="s">
        <v>159</v>
      </c>
      <c r="C96" s="62">
        <v>50</v>
      </c>
      <c r="D96" s="62">
        <v>30</v>
      </c>
      <c r="E96" s="87" t="s">
        <v>220</v>
      </c>
      <c r="F96" s="68" t="s">
        <v>233</v>
      </c>
      <c r="G96" s="65">
        <f>'[1]dep equi 08-2017'!F97</f>
        <v>0</v>
      </c>
      <c r="H96" s="65">
        <f>'[1]dep equi 08-2017'!G97</f>
        <v>0</v>
      </c>
      <c r="I96" s="65">
        <f>'[1]dep equi 08-2017'!H97</f>
        <v>100000</v>
      </c>
      <c r="J96" s="65">
        <f>'[1]dep equi 08-2017'!I97</f>
        <v>100000</v>
      </c>
      <c r="K96" s="65">
        <f>'[1]dep equi 08-2017'!J97</f>
        <v>0</v>
      </c>
      <c r="L96" s="66">
        <f>'[1]dep equi 08-2017'!K97</f>
        <v>0</v>
      </c>
    </row>
    <row r="97" spans="2:12" ht="20.25" customHeight="1">
      <c r="B97" s="67" t="s">
        <v>159</v>
      </c>
      <c r="C97" s="62">
        <v>50</v>
      </c>
      <c r="D97" s="62">
        <v>30</v>
      </c>
      <c r="E97" s="87" t="s">
        <v>220</v>
      </c>
      <c r="F97" s="68" t="s">
        <v>234</v>
      </c>
      <c r="G97" s="65">
        <f>'[1]dep equi 08-2017'!F98</f>
        <v>0</v>
      </c>
      <c r="H97" s="65">
        <f>'[1]dep equi 08-2017'!G98</f>
        <v>0</v>
      </c>
      <c r="I97" s="65">
        <f>'[1]dep equi 08-2017'!H98</f>
        <v>100000</v>
      </c>
      <c r="J97" s="65">
        <f>'[1]dep equi 08-2017'!I98</f>
        <v>0</v>
      </c>
      <c r="K97" s="65">
        <f>'[1]dep equi 08-2017'!J98</f>
        <v>100000</v>
      </c>
      <c r="L97" s="66">
        <f>'[1]dep equi 08-2017'!K98</f>
        <v>100000</v>
      </c>
    </row>
    <row r="98" spans="2:12" ht="20.25" customHeight="1">
      <c r="B98" s="67" t="s">
        <v>159</v>
      </c>
      <c r="C98" s="62">
        <v>50</v>
      </c>
      <c r="D98" s="62">
        <v>30</v>
      </c>
      <c r="E98" s="87" t="s">
        <v>220</v>
      </c>
      <c r="F98" s="68" t="s">
        <v>235</v>
      </c>
      <c r="G98" s="65">
        <f>'[1]dep equi 08-2017'!F99</f>
        <v>0</v>
      </c>
      <c r="H98" s="65">
        <f>'[1]dep equi 08-2017'!G99</f>
        <v>0</v>
      </c>
      <c r="I98" s="65">
        <f>'[1]dep equi 08-2017'!H99</f>
        <v>0</v>
      </c>
      <c r="J98" s="65">
        <f>'[1]dep equi 08-2017'!I99</f>
        <v>0</v>
      </c>
      <c r="K98" s="65">
        <f>'[1]dep equi 08-2017'!J99</f>
        <v>0</v>
      </c>
      <c r="L98" s="66">
        <f>'[1]dep equi 08-2017'!K99</f>
        <v>0</v>
      </c>
    </row>
    <row r="99" spans="2:12" ht="20.25" customHeight="1">
      <c r="B99" s="69"/>
      <c r="C99" s="70"/>
      <c r="D99" s="70"/>
      <c r="E99" s="89"/>
      <c r="F99" s="71" t="s">
        <v>166</v>
      </c>
      <c r="G99" s="72">
        <f>SUM(G84:G98)</f>
        <v>19201120</v>
      </c>
      <c r="H99" s="72">
        <f t="shared" ref="H99:K99" si="7">SUM(H84:H98)</f>
        <v>10400000</v>
      </c>
      <c r="I99" s="72">
        <f t="shared" si="7"/>
        <v>10401120</v>
      </c>
      <c r="J99" s="72">
        <f t="shared" si="7"/>
        <v>8500000</v>
      </c>
      <c r="K99" s="72">
        <f t="shared" si="7"/>
        <v>3089520</v>
      </c>
      <c r="L99" s="73">
        <f>SUM(L84:L98)</f>
        <v>700000</v>
      </c>
    </row>
    <row r="100" spans="2:12" ht="20.25" customHeight="1">
      <c r="B100" s="67" t="s">
        <v>159</v>
      </c>
      <c r="C100" s="62">
        <v>50</v>
      </c>
      <c r="D100" s="62">
        <v>30</v>
      </c>
      <c r="E100" s="87" t="s">
        <v>236</v>
      </c>
      <c r="F100" s="68" t="s">
        <v>237</v>
      </c>
      <c r="G100" s="65">
        <f>'[1]dep equi 08-2017'!F101</f>
        <v>200000</v>
      </c>
      <c r="H100" s="65">
        <f>'[1]dep equi 08-2017'!G101</f>
        <v>200000</v>
      </c>
      <c r="I100" s="65">
        <f>'[1]dep equi 08-2017'!H101</f>
        <v>0</v>
      </c>
      <c r="J100" s="65">
        <f>'[1]dep equi 08-2017'!I101</f>
        <v>0</v>
      </c>
      <c r="K100" s="65">
        <f>'[1]dep equi 08-2017'!J101</f>
        <v>200000</v>
      </c>
      <c r="L100" s="66">
        <f>'[1]dep equi 08-2017'!K101</f>
        <v>200000</v>
      </c>
    </row>
    <row r="101" spans="2:12" ht="20.25" customHeight="1">
      <c r="B101" s="67" t="s">
        <v>159</v>
      </c>
      <c r="C101" s="62">
        <v>50</v>
      </c>
      <c r="D101" s="62">
        <v>30</v>
      </c>
      <c r="E101" s="87" t="s">
        <v>236</v>
      </c>
      <c r="F101" s="68" t="s">
        <v>238</v>
      </c>
      <c r="G101" s="65">
        <f>'[1]dep equi 08-2017'!F102</f>
        <v>100000</v>
      </c>
      <c r="H101" s="65">
        <f>'[1]dep equi 08-2017'!G102</f>
        <v>100000</v>
      </c>
      <c r="I101" s="65">
        <f>'[1]dep equi 08-2017'!H102</f>
        <v>0</v>
      </c>
      <c r="J101" s="65">
        <f>'[1]dep equi 08-2017'!I102</f>
        <v>0</v>
      </c>
      <c r="K101" s="65">
        <f>'[1]dep equi 08-2017'!J102</f>
        <v>0</v>
      </c>
      <c r="L101" s="66">
        <f>'[1]dep equi 08-2017'!K102</f>
        <v>0</v>
      </c>
    </row>
    <row r="102" spans="2:12" ht="20.25" customHeight="1">
      <c r="B102" s="67" t="s">
        <v>159</v>
      </c>
      <c r="C102" s="62">
        <v>50</v>
      </c>
      <c r="D102" s="62">
        <v>30</v>
      </c>
      <c r="E102" s="87" t="s">
        <v>236</v>
      </c>
      <c r="F102" s="68" t="s">
        <v>239</v>
      </c>
      <c r="G102" s="65">
        <f>'[1]dep equi 08-2017'!F103</f>
        <v>1000000</v>
      </c>
      <c r="H102" s="65">
        <f>'[1]dep equi 08-2017'!G103</f>
        <v>1000000</v>
      </c>
      <c r="I102" s="65">
        <f>'[1]dep equi 08-2017'!H103</f>
        <v>0</v>
      </c>
      <c r="J102" s="65">
        <f>'[1]dep equi 08-2017'!I103</f>
        <v>0</v>
      </c>
      <c r="K102" s="65">
        <f>'[1]dep equi 08-2017'!J103</f>
        <v>0</v>
      </c>
      <c r="L102" s="66">
        <f>'[1]dep equi 08-2017'!K103</f>
        <v>0</v>
      </c>
    </row>
    <row r="103" spans="2:12" ht="20.25" customHeight="1">
      <c r="B103" s="67" t="s">
        <v>159</v>
      </c>
      <c r="C103" s="62">
        <v>50</v>
      </c>
      <c r="D103" s="62">
        <v>30</v>
      </c>
      <c r="E103" s="87" t="s">
        <v>240</v>
      </c>
      <c r="F103" s="68" t="s">
        <v>241</v>
      </c>
      <c r="G103" s="65">
        <f>'[1]dep equi 08-2017'!F104</f>
        <v>0</v>
      </c>
      <c r="H103" s="65">
        <f>'[1]dep equi 08-2017'!G104</f>
        <v>0</v>
      </c>
      <c r="I103" s="65">
        <f>'[1]dep equi 08-2017'!H104</f>
        <v>0</v>
      </c>
      <c r="J103" s="65">
        <f>'[1]dep equi 08-2017'!I104</f>
        <v>0</v>
      </c>
      <c r="K103" s="65">
        <f>'[1]dep equi 08-2017'!J104</f>
        <v>0</v>
      </c>
      <c r="L103" s="66">
        <f>'[1]dep equi 08-2017'!K104</f>
        <v>0</v>
      </c>
    </row>
    <row r="104" spans="2:12" ht="20.25" customHeight="1">
      <c r="B104" s="67" t="s">
        <v>159</v>
      </c>
      <c r="C104" s="62">
        <v>50</v>
      </c>
      <c r="D104" s="62">
        <v>30</v>
      </c>
      <c r="E104" s="87" t="s">
        <v>242</v>
      </c>
      <c r="F104" s="68" t="s">
        <v>243</v>
      </c>
      <c r="G104" s="65">
        <f>'[1]dep equi 08-2017'!F105</f>
        <v>12045015</v>
      </c>
      <c r="H104" s="65">
        <f>'[1]dep equi 08-2017'!G105</f>
        <v>12045015</v>
      </c>
      <c r="I104" s="65">
        <f>'[1]dep equi 08-2017'!H105</f>
        <v>0</v>
      </c>
      <c r="J104" s="65">
        <f>'[1]dep equi 08-2017'!I105</f>
        <v>0</v>
      </c>
      <c r="K104" s="65">
        <f>'[1]dep equi 08-2017'!J105</f>
        <v>0</v>
      </c>
      <c r="L104" s="66">
        <f>'[1]dep equi 08-2017'!K105</f>
        <v>0</v>
      </c>
    </row>
    <row r="105" spans="2:12" ht="20.25" customHeight="1">
      <c r="B105" s="69"/>
      <c r="C105" s="70"/>
      <c r="D105" s="70"/>
      <c r="E105" s="89"/>
      <c r="F105" s="71" t="s">
        <v>166</v>
      </c>
      <c r="G105" s="72">
        <f>'[1]dep equi 08-2017'!F106</f>
        <v>13345015</v>
      </c>
      <c r="H105" s="72">
        <f>'[1]dep equi 08-2017'!G106</f>
        <v>13345015</v>
      </c>
      <c r="I105" s="72">
        <f>'[1]dep equi 08-2017'!H106</f>
        <v>0</v>
      </c>
      <c r="J105" s="72">
        <f>'[1]dep equi 08-2017'!I106</f>
        <v>0</v>
      </c>
      <c r="K105" s="72">
        <f>'[1]dep equi 08-2017'!J106</f>
        <v>200000</v>
      </c>
      <c r="L105" s="73">
        <f>'[1]dep equi 08-2017'!K106</f>
        <v>200000</v>
      </c>
    </row>
    <row r="106" spans="2:12" ht="20.25" customHeight="1">
      <c r="B106" s="81"/>
      <c r="C106" s="82"/>
      <c r="D106" s="82"/>
      <c r="E106" s="90"/>
      <c r="F106" s="83" t="s">
        <v>244</v>
      </c>
      <c r="G106" s="84">
        <f>G99+G105+G83+G82</f>
        <v>37606135</v>
      </c>
      <c r="H106" s="84">
        <f t="shared" ref="H106:K106" si="8">H99+H105+H83+H82</f>
        <v>24805015</v>
      </c>
      <c r="I106" s="84">
        <f t="shared" si="8"/>
        <v>22961120</v>
      </c>
      <c r="J106" s="84">
        <f t="shared" si="8"/>
        <v>21060000</v>
      </c>
      <c r="K106" s="84">
        <f t="shared" si="8"/>
        <v>3289520</v>
      </c>
      <c r="L106" s="85">
        <f>L105+L99+L83+L82</f>
        <v>900000</v>
      </c>
    </row>
    <row r="107" spans="2:12" ht="20.25" customHeight="1">
      <c r="B107" s="67" t="s">
        <v>159</v>
      </c>
      <c r="C107" s="62">
        <v>60</v>
      </c>
      <c r="D107" s="62">
        <v>10</v>
      </c>
      <c r="E107" s="62">
        <v>30</v>
      </c>
      <c r="F107" s="68" t="s">
        <v>245</v>
      </c>
      <c r="G107" s="65">
        <f>'[1]dep equi 08-2017'!F108</f>
        <v>11335528.49</v>
      </c>
      <c r="H107" s="65">
        <f>'[1]dep equi 08-2017'!G108</f>
        <v>11335528.49</v>
      </c>
      <c r="I107" s="65">
        <f>'[1]dep equi 08-2017'!H108</f>
        <v>47725786.420000002</v>
      </c>
      <c r="J107" s="65">
        <f>'[1]dep equi 08-2017'!I108</f>
        <v>47725786.420000002</v>
      </c>
      <c r="K107" s="65">
        <f>'[1]dep equi 08-2017'!J108</f>
        <v>10763930.640000001</v>
      </c>
      <c r="L107" s="66">
        <f>'[1]dep equi 08-2017'!K108</f>
        <v>10763930.640000001</v>
      </c>
    </row>
    <row r="108" spans="2:12" ht="20.25" customHeight="1">
      <c r="B108" s="81"/>
      <c r="C108" s="82"/>
      <c r="D108" s="82"/>
      <c r="E108" s="90"/>
      <c r="F108" s="83" t="s">
        <v>246</v>
      </c>
      <c r="G108" s="84">
        <f>SUM(G107)</f>
        <v>11335528.49</v>
      </c>
      <c r="H108" s="84">
        <f t="shared" ref="H108:K108" si="9">SUM(H107)</f>
        <v>11335528.49</v>
      </c>
      <c r="I108" s="84">
        <f t="shared" si="9"/>
        <v>47725786.420000002</v>
      </c>
      <c r="J108" s="84">
        <f t="shared" si="9"/>
        <v>47725786.420000002</v>
      </c>
      <c r="K108" s="84">
        <f t="shared" si="9"/>
        <v>10763930.640000001</v>
      </c>
      <c r="L108" s="85">
        <f>SUM(L107)</f>
        <v>10763930.640000001</v>
      </c>
    </row>
    <row r="109" spans="2:12" ht="32.25" customHeight="1" thickBot="1">
      <c r="B109" s="91"/>
      <c r="C109" s="92"/>
      <c r="D109" s="92"/>
      <c r="E109" s="93"/>
      <c r="F109" s="94" t="s">
        <v>247</v>
      </c>
      <c r="G109" s="95">
        <f t="shared" ref="G109:L109" si="10">SUM(G108,G106,G81,G69,G52,G38)</f>
        <v>166338786.43000001</v>
      </c>
      <c r="H109" s="95">
        <f t="shared" si="10"/>
        <v>104055175.82000001</v>
      </c>
      <c r="I109" s="95">
        <f t="shared" si="10"/>
        <v>267468682.66000003</v>
      </c>
      <c r="J109" s="95">
        <f t="shared" si="10"/>
        <v>147793047.45000002</v>
      </c>
      <c r="K109" s="95">
        <f t="shared" si="10"/>
        <v>65282621.850000001</v>
      </c>
      <c r="L109" s="96">
        <f t="shared" si="10"/>
        <v>43865549.689999998</v>
      </c>
    </row>
    <row r="110" spans="2:12" ht="32.25" customHeight="1" thickTop="1">
      <c r="B110" s="97"/>
      <c r="C110" s="97"/>
      <c r="D110" s="97"/>
      <c r="E110" s="98"/>
      <c r="F110" s="99"/>
      <c r="G110" s="100"/>
      <c r="H110" s="100"/>
      <c r="I110" s="100"/>
      <c r="J110" s="100"/>
      <c r="K110" s="100"/>
      <c r="L110" s="100"/>
    </row>
    <row r="111" spans="2:12" ht="21">
      <c r="F111" s="1"/>
      <c r="G111" s="1"/>
      <c r="H111" s="1"/>
      <c r="I111" s="1"/>
      <c r="J111" s="37" t="s">
        <v>145</v>
      </c>
    </row>
    <row r="112" spans="2:12" ht="21">
      <c r="F112" s="37" t="s">
        <v>146</v>
      </c>
      <c r="G112" s="1"/>
      <c r="H112" s="1"/>
      <c r="I112" s="1"/>
      <c r="J112" s="37" t="s">
        <v>147</v>
      </c>
    </row>
  </sheetData>
  <mergeCells count="5">
    <mergeCell ref="B7:E9"/>
    <mergeCell ref="F7:F9"/>
    <mergeCell ref="G10:H10"/>
    <mergeCell ref="I10:J10"/>
    <mergeCell ref="K10:L10"/>
  </mergeCells>
  <printOptions horizontalCentered="1"/>
  <pageMargins left="0.19685039370078741" right="0.19685039370078741" top="0.39370078740157483" bottom="0.39370078740157483" header="0" footer="0.19685039370078741"/>
  <pageSetup paperSize="9" scale="80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5"/>
  <sheetViews>
    <sheetView rightToLeft="1" view="pageBreakPreview" zoomScaleSheetLayoutView="100" workbookViewId="0">
      <selection activeCell="D60" sqref="D60"/>
    </sheetView>
  </sheetViews>
  <sheetFormatPr baseColWidth="10" defaultRowHeight="15"/>
  <cols>
    <col min="1" max="2" width="5.28515625" style="1" customWidth="1"/>
    <col min="3" max="3" width="8.7109375" style="1" customWidth="1"/>
    <col min="4" max="4" width="59.28515625" style="1" customWidth="1"/>
    <col min="5" max="9" width="15.42578125" style="1" customWidth="1"/>
    <col min="10" max="10" width="15.42578125" style="2" customWidth="1"/>
  </cols>
  <sheetData>
    <row r="1" spans="1:10" ht="24.75" customHeight="1"/>
    <row r="2" spans="1:10" ht="24.75" customHeight="1"/>
    <row r="3" spans="1:10" ht="24.75" customHeight="1"/>
    <row r="4" spans="1:10" ht="34.5" customHeight="1">
      <c r="A4"/>
      <c r="B4"/>
      <c r="C4"/>
      <c r="D4"/>
      <c r="E4" s="3" t="s">
        <v>0</v>
      </c>
      <c r="F4" s="3"/>
      <c r="G4" s="3"/>
      <c r="H4" s="3"/>
      <c r="I4" s="3"/>
      <c r="J4" s="4"/>
    </row>
    <row r="5" spans="1:10" ht="21" customHeight="1" thickBot="1">
      <c r="A5" s="3"/>
      <c r="B5" s="3"/>
      <c r="C5" s="3"/>
      <c r="D5" s="3"/>
      <c r="E5" s="3"/>
      <c r="F5" s="3"/>
      <c r="G5" s="3"/>
      <c r="H5" s="3"/>
      <c r="I5" s="3"/>
      <c r="J5" s="4"/>
    </row>
    <row r="6" spans="1:10" ht="37.5" customHeight="1" thickTop="1">
      <c r="A6" s="5" t="s">
        <v>1</v>
      </c>
      <c r="B6" s="6" t="s">
        <v>2</v>
      </c>
      <c r="C6" s="6" t="s">
        <v>3</v>
      </c>
      <c r="D6" s="7" t="s">
        <v>4</v>
      </c>
      <c r="E6" s="8" t="s">
        <v>5</v>
      </c>
      <c r="F6" s="9"/>
      <c r="G6" s="7" t="s">
        <v>6</v>
      </c>
      <c r="H6" s="7"/>
      <c r="I6" s="7" t="s">
        <v>7</v>
      </c>
      <c r="J6" s="10"/>
    </row>
    <row r="7" spans="1:10" ht="19.5" customHeight="1">
      <c r="A7" s="11"/>
      <c r="B7" s="12"/>
      <c r="C7" s="12"/>
      <c r="D7" s="13"/>
      <c r="E7" s="14" t="s">
        <v>8</v>
      </c>
      <c r="F7" s="15" t="s">
        <v>9</v>
      </c>
      <c r="G7" s="14" t="s">
        <v>8</v>
      </c>
      <c r="H7" s="15" t="s">
        <v>9</v>
      </c>
      <c r="I7" s="14" t="s">
        <v>8</v>
      </c>
      <c r="J7" s="16" t="s">
        <v>9</v>
      </c>
    </row>
    <row r="8" spans="1:10" ht="19.5" customHeight="1">
      <c r="A8" s="11"/>
      <c r="B8" s="12"/>
      <c r="C8" s="12"/>
      <c r="D8" s="13"/>
      <c r="E8" s="17" t="s">
        <v>10</v>
      </c>
      <c r="F8" s="17" t="s">
        <v>11</v>
      </c>
      <c r="G8" s="17" t="s">
        <v>10</v>
      </c>
      <c r="H8" s="17" t="s">
        <v>11</v>
      </c>
      <c r="I8" s="17" t="s">
        <v>10</v>
      </c>
      <c r="J8" s="18" t="s">
        <v>11</v>
      </c>
    </row>
    <row r="9" spans="1:10" ht="21.75" customHeight="1">
      <c r="A9" s="19">
        <v>10</v>
      </c>
      <c r="B9" s="20">
        <v>10</v>
      </c>
      <c r="C9" s="20" t="s">
        <v>12</v>
      </c>
      <c r="D9" s="21" t="s">
        <v>13</v>
      </c>
      <c r="E9" s="22">
        <f>'[1]recet fonct 08-2018'!F8</f>
        <v>1431000</v>
      </c>
      <c r="F9" s="22">
        <f>'[1]recet fonct 08-2018'!G8</f>
        <v>0</v>
      </c>
      <c r="G9" s="22">
        <f>'[1]recet fonct 08-2018'!H8</f>
        <v>1217750</v>
      </c>
      <c r="H9" s="22">
        <f>'[1]recet fonct 08-2018'!I8</f>
        <v>0</v>
      </c>
      <c r="I9" s="22">
        <f>'[1]recet fonct 08-2018'!J8</f>
        <v>870000</v>
      </c>
      <c r="J9" s="23">
        <f>'[1]recet fonct 08-2018'!K8</f>
        <v>0</v>
      </c>
    </row>
    <row r="10" spans="1:10" ht="21.75" customHeight="1">
      <c r="A10" s="19" t="s">
        <v>14</v>
      </c>
      <c r="B10" s="20" t="s">
        <v>14</v>
      </c>
      <c r="C10" s="20" t="s">
        <v>15</v>
      </c>
      <c r="D10" s="21" t="s">
        <v>16</v>
      </c>
      <c r="E10" s="22">
        <f>'[1]recet fonct 08-2018'!F9</f>
        <v>1490600</v>
      </c>
      <c r="F10" s="22">
        <f>'[1]recet fonct 08-2018'!G9</f>
        <v>0</v>
      </c>
      <c r="G10" s="22">
        <f>'[1]recet fonct 08-2018'!H9</f>
        <v>1426000</v>
      </c>
      <c r="H10" s="22">
        <f>'[1]recet fonct 08-2018'!I9</f>
        <v>0</v>
      </c>
      <c r="I10" s="22">
        <f>'[1]recet fonct 08-2018'!J9</f>
        <v>747000</v>
      </c>
      <c r="J10" s="23">
        <f>'[1]recet fonct 08-2018'!K9</f>
        <v>0</v>
      </c>
    </row>
    <row r="11" spans="1:10" ht="21.75" customHeight="1">
      <c r="A11" s="19" t="s">
        <v>14</v>
      </c>
      <c r="B11" s="20" t="s">
        <v>17</v>
      </c>
      <c r="C11" s="20" t="s">
        <v>18</v>
      </c>
      <c r="D11" s="21" t="s">
        <v>19</v>
      </c>
      <c r="E11" s="22">
        <f>'[1]recet fonct 08-2018'!F10</f>
        <v>1160</v>
      </c>
      <c r="F11" s="22">
        <f>'[1]recet fonct 08-2018'!G10</f>
        <v>0</v>
      </c>
      <c r="G11" s="22">
        <f>'[1]recet fonct 08-2018'!H10</f>
        <v>0</v>
      </c>
      <c r="H11" s="22">
        <f>'[1]recet fonct 08-2018'!I10</f>
        <v>0</v>
      </c>
      <c r="I11" s="22">
        <f>'[1]recet fonct 08-2018'!J10</f>
        <v>775</v>
      </c>
      <c r="J11" s="23">
        <f>'[1]recet fonct 08-2018'!K10</f>
        <v>0</v>
      </c>
    </row>
    <row r="12" spans="1:10" ht="21.75" customHeight="1">
      <c r="A12" s="19" t="s">
        <v>14</v>
      </c>
      <c r="B12" s="20" t="s">
        <v>17</v>
      </c>
      <c r="C12" s="20" t="s">
        <v>20</v>
      </c>
      <c r="D12" s="21" t="s">
        <v>21</v>
      </c>
      <c r="E12" s="22">
        <f>'[1]recet fonct 08-2018'!F11</f>
        <v>26720</v>
      </c>
      <c r="F12" s="22">
        <f>'[1]recet fonct 08-2018'!G11</f>
        <v>0</v>
      </c>
      <c r="G12" s="22">
        <f>'[1]recet fonct 08-2018'!H11</f>
        <v>32800</v>
      </c>
      <c r="H12" s="22">
        <f>'[1]recet fonct 08-2018'!I11</f>
        <v>0</v>
      </c>
      <c r="I12" s="22">
        <f>'[1]recet fonct 08-2018'!J11</f>
        <v>18810</v>
      </c>
      <c r="J12" s="23">
        <f>'[1]recet fonct 08-2018'!K11</f>
        <v>0</v>
      </c>
    </row>
    <row r="13" spans="1:10" ht="21.75" customHeight="1">
      <c r="A13" s="19" t="s">
        <v>14</v>
      </c>
      <c r="B13" s="20" t="s">
        <v>22</v>
      </c>
      <c r="C13" s="20" t="s">
        <v>23</v>
      </c>
      <c r="D13" s="21" t="s">
        <v>24</v>
      </c>
      <c r="E13" s="22">
        <f>'[1]recet fonct 08-2018'!F12</f>
        <v>370754</v>
      </c>
      <c r="F13" s="22">
        <f>'[1]recet fonct 08-2018'!G12</f>
        <v>0</v>
      </c>
      <c r="G13" s="22">
        <f>'[1]recet fonct 08-2018'!H12</f>
        <v>0</v>
      </c>
      <c r="H13" s="22">
        <f>'[1]recet fonct 08-2018'!I12</f>
        <v>0</v>
      </c>
      <c r="I13" s="22">
        <f>'[1]recet fonct 08-2018'!J12</f>
        <v>0</v>
      </c>
      <c r="J13" s="23">
        <f>'[1]recet fonct 08-2018'!K12</f>
        <v>0</v>
      </c>
    </row>
    <row r="14" spans="1:10" ht="21.75" customHeight="1">
      <c r="A14" s="19" t="s">
        <v>14</v>
      </c>
      <c r="B14" s="20" t="s">
        <v>22</v>
      </c>
      <c r="C14" s="20" t="s">
        <v>25</v>
      </c>
      <c r="D14" s="21" t="s">
        <v>26</v>
      </c>
      <c r="E14" s="22">
        <f>'[1]recet fonct 08-2018'!F13</f>
        <v>40000</v>
      </c>
      <c r="F14" s="22">
        <f>'[1]recet fonct 08-2018'!G13</f>
        <v>0</v>
      </c>
      <c r="G14" s="22">
        <f>'[1]recet fonct 08-2018'!H13</f>
        <v>17100</v>
      </c>
      <c r="H14" s="22">
        <f>'[1]recet fonct 08-2018'!I13</f>
        <v>0</v>
      </c>
      <c r="I14" s="22">
        <f>'[1]recet fonct 08-2018'!J13</f>
        <v>0</v>
      </c>
      <c r="J14" s="23">
        <f>'[1]recet fonct 08-2018'!K13</f>
        <v>0</v>
      </c>
    </row>
    <row r="15" spans="1:10" ht="21.75" customHeight="1">
      <c r="A15" s="19" t="s">
        <v>14</v>
      </c>
      <c r="B15" s="20" t="s">
        <v>22</v>
      </c>
      <c r="C15" s="20" t="s">
        <v>27</v>
      </c>
      <c r="D15" s="21" t="s">
        <v>28</v>
      </c>
      <c r="E15" s="22">
        <f>'[1]recet fonct 08-2018'!F14</f>
        <v>59600</v>
      </c>
      <c r="F15" s="22">
        <f>'[1]recet fonct 08-2018'!G14</f>
        <v>0</v>
      </c>
      <c r="G15" s="22">
        <f>'[1]recet fonct 08-2018'!H14</f>
        <v>85650</v>
      </c>
      <c r="H15" s="22">
        <f>'[1]recet fonct 08-2018'!I14</f>
        <v>0</v>
      </c>
      <c r="I15" s="22">
        <f>'[1]recet fonct 08-2018'!J14</f>
        <v>58275</v>
      </c>
      <c r="J15" s="23">
        <f>'[1]recet fonct 08-2018'!K14</f>
        <v>0</v>
      </c>
    </row>
    <row r="16" spans="1:10" ht="21.75" customHeight="1">
      <c r="A16" s="19" t="s">
        <v>14</v>
      </c>
      <c r="B16" s="20" t="s">
        <v>22</v>
      </c>
      <c r="C16" s="20" t="s">
        <v>29</v>
      </c>
      <c r="D16" s="21" t="s">
        <v>30</v>
      </c>
      <c r="E16" s="22">
        <f>'[1]recet fonct 08-2018'!F15</f>
        <v>600000</v>
      </c>
      <c r="F16" s="22">
        <f>'[1]recet fonct 08-2018'!G15</f>
        <v>0</v>
      </c>
      <c r="G16" s="22">
        <f>'[1]recet fonct 08-2018'!H15</f>
        <v>0</v>
      </c>
      <c r="H16" s="22">
        <f>'[1]recet fonct 08-2018'!I15</f>
        <v>0</v>
      </c>
      <c r="I16" s="22">
        <f>'[1]recet fonct 08-2018'!J15</f>
        <v>0</v>
      </c>
      <c r="J16" s="23">
        <f>'[1]recet fonct 08-2018'!K15</f>
        <v>0</v>
      </c>
    </row>
    <row r="17" spans="1:10" ht="21.75" customHeight="1">
      <c r="A17" s="19" t="s">
        <v>14</v>
      </c>
      <c r="B17" s="20" t="s">
        <v>31</v>
      </c>
      <c r="C17" s="20" t="s">
        <v>12</v>
      </c>
      <c r="D17" s="21" t="s">
        <v>32</v>
      </c>
      <c r="E17" s="22">
        <f>'[1]recet fonct 08-2018'!F16</f>
        <v>0</v>
      </c>
      <c r="F17" s="22">
        <f>'[1]recet fonct 08-2018'!G16</f>
        <v>0</v>
      </c>
      <c r="G17" s="22">
        <f>'[1]recet fonct 08-2018'!H16</f>
        <v>0</v>
      </c>
      <c r="H17" s="22">
        <f>'[1]recet fonct 08-2018'!I16</f>
        <v>0</v>
      </c>
      <c r="I17" s="22">
        <f>'[1]recet fonct 08-2018'!J16</f>
        <v>0</v>
      </c>
      <c r="J17" s="23">
        <f>'[1]recet fonct 08-2018'!K16</f>
        <v>0</v>
      </c>
    </row>
    <row r="18" spans="1:10" ht="21.75" customHeight="1">
      <c r="A18" s="19" t="s">
        <v>14</v>
      </c>
      <c r="B18" s="20" t="s">
        <v>31</v>
      </c>
      <c r="C18" s="20" t="s">
        <v>33</v>
      </c>
      <c r="D18" s="21" t="s">
        <v>34</v>
      </c>
      <c r="E18" s="22">
        <f>'[1]recet fonct 08-2018'!F17</f>
        <v>64000</v>
      </c>
      <c r="F18" s="22">
        <f>'[1]recet fonct 08-2018'!G17</f>
        <v>0</v>
      </c>
      <c r="G18" s="22">
        <f>'[1]recet fonct 08-2018'!H17</f>
        <v>1710</v>
      </c>
      <c r="H18" s="22">
        <f>'[1]recet fonct 08-2018'!I17</f>
        <v>0</v>
      </c>
      <c r="I18" s="22">
        <f>'[1]recet fonct 08-2018'!J17</f>
        <v>0</v>
      </c>
      <c r="J18" s="23">
        <f>'[1]recet fonct 08-2018'!K17</f>
        <v>0</v>
      </c>
    </row>
    <row r="19" spans="1:10" ht="21.75" customHeight="1">
      <c r="A19" s="19" t="s">
        <v>14</v>
      </c>
      <c r="B19" s="20" t="s">
        <v>31</v>
      </c>
      <c r="C19" s="20" t="s">
        <v>15</v>
      </c>
      <c r="D19" s="21" t="s">
        <v>35</v>
      </c>
      <c r="E19" s="22">
        <f>'[1]recet fonct 08-2018'!F18</f>
        <v>27282.18</v>
      </c>
      <c r="F19" s="22">
        <f>'[1]recet fonct 08-2018'!G18</f>
        <v>0</v>
      </c>
      <c r="G19" s="22">
        <f>'[1]recet fonct 08-2018'!H18</f>
        <v>24432.21</v>
      </c>
      <c r="H19" s="22">
        <f>'[1]recet fonct 08-2018'!I18</f>
        <v>0</v>
      </c>
      <c r="I19" s="22">
        <f>'[1]recet fonct 08-2018'!J18</f>
        <v>14886.6</v>
      </c>
      <c r="J19" s="23">
        <f>'[1]recet fonct 08-2018'!K18</f>
        <v>0</v>
      </c>
    </row>
    <row r="20" spans="1:10" ht="21.75" customHeight="1">
      <c r="A20" s="19" t="s">
        <v>14</v>
      </c>
      <c r="B20" s="20" t="s">
        <v>31</v>
      </c>
      <c r="C20" s="20" t="s">
        <v>18</v>
      </c>
      <c r="D20" s="21" t="s">
        <v>36</v>
      </c>
      <c r="E20" s="22">
        <f>'[1]recet fonct 08-2018'!F19</f>
        <v>616110</v>
      </c>
      <c r="F20" s="22">
        <f>'[1]recet fonct 08-2018'!G19</f>
        <v>0</v>
      </c>
      <c r="G20" s="22">
        <f>'[1]recet fonct 08-2018'!H19</f>
        <v>555000</v>
      </c>
      <c r="H20" s="22">
        <f>'[1]recet fonct 08-2018'!I19</f>
        <v>0</v>
      </c>
      <c r="I20" s="22">
        <f>'[1]recet fonct 08-2018'!J19</f>
        <v>390315</v>
      </c>
      <c r="J20" s="23">
        <f>'[1]recet fonct 08-2018'!K19</f>
        <v>0</v>
      </c>
    </row>
    <row r="21" spans="1:10" ht="21.75" customHeight="1">
      <c r="A21" s="19" t="s">
        <v>14</v>
      </c>
      <c r="B21" s="20" t="s">
        <v>37</v>
      </c>
      <c r="C21" s="20">
        <v>10</v>
      </c>
      <c r="D21" s="21" t="s">
        <v>38</v>
      </c>
      <c r="E21" s="22">
        <f>'[1]recet fonct 08-2018'!F20</f>
        <v>172756000</v>
      </c>
      <c r="F21" s="22">
        <f>'[1]recet fonct 08-2018'!G20</f>
        <v>0</v>
      </c>
      <c r="G21" s="22">
        <f>'[1]recet fonct 08-2018'!H20</f>
        <v>172756000</v>
      </c>
      <c r="H21" s="22">
        <f>'[1]recet fonct 08-2018'!I20</f>
        <v>0</v>
      </c>
      <c r="I21" s="22">
        <f>'[1]recet fonct 08-2018'!J20</f>
        <v>129566997</v>
      </c>
      <c r="J21" s="23">
        <f>'[1]recet fonct 08-2018'!K20</f>
        <v>0</v>
      </c>
    </row>
    <row r="22" spans="1:10" ht="21.75" customHeight="1">
      <c r="A22" s="24"/>
      <c r="B22" s="25"/>
      <c r="C22" s="25"/>
      <c r="D22" s="26" t="s">
        <v>39</v>
      </c>
      <c r="E22" s="27">
        <f>SUM(E9:E21)</f>
        <v>177483226.18000001</v>
      </c>
      <c r="F22" s="27">
        <f>SUM(F10:F21)</f>
        <v>0</v>
      </c>
      <c r="G22" s="27">
        <f>SUM(G9:G21)</f>
        <v>176116442.21000001</v>
      </c>
      <c r="H22" s="27">
        <f>SUM(H9:H21)</f>
        <v>0</v>
      </c>
      <c r="I22" s="27">
        <f>SUM(I9:I21)</f>
        <v>131667058.59999999</v>
      </c>
      <c r="J22" s="28">
        <f>SUM(J9:J21)</f>
        <v>0</v>
      </c>
    </row>
    <row r="23" spans="1:10" ht="21.75" customHeight="1">
      <c r="A23" s="19" t="s">
        <v>17</v>
      </c>
      <c r="B23" s="20" t="s">
        <v>14</v>
      </c>
      <c r="C23" s="20" t="s">
        <v>25</v>
      </c>
      <c r="D23" s="21" t="s">
        <v>40</v>
      </c>
      <c r="E23" s="22">
        <f>'[1]recet fonct 08-2018'!F22</f>
        <v>0</v>
      </c>
      <c r="F23" s="22">
        <f>'[1]recet fonct 08-2018'!G22</f>
        <v>0</v>
      </c>
      <c r="G23" s="22">
        <f>'[1]recet fonct 08-2018'!H22</f>
        <v>0</v>
      </c>
      <c r="H23" s="22">
        <f>'[1]recet fonct 08-2018'!I22</f>
        <v>0</v>
      </c>
      <c r="I23" s="22">
        <f>'[1]recet fonct 08-2018'!J22</f>
        <v>0</v>
      </c>
      <c r="J23" s="23">
        <f>'[1]recet fonct 08-2018'!K22</f>
        <v>0</v>
      </c>
    </row>
    <row r="24" spans="1:10" ht="21.75" customHeight="1">
      <c r="A24" s="19" t="s">
        <v>17</v>
      </c>
      <c r="B24" s="20" t="s">
        <v>14</v>
      </c>
      <c r="C24" s="20" t="s">
        <v>15</v>
      </c>
      <c r="D24" s="21" t="s">
        <v>41</v>
      </c>
      <c r="E24" s="22">
        <f>'[1]recet fonct 08-2018'!F23</f>
        <v>30483.75</v>
      </c>
      <c r="F24" s="22">
        <f>'[1]recet fonct 08-2018'!G23</f>
        <v>0</v>
      </c>
      <c r="G24" s="22">
        <f>'[1]recet fonct 08-2018'!H23</f>
        <v>20841.25</v>
      </c>
      <c r="H24" s="22">
        <f>'[1]recet fonct 08-2018'!I23</f>
        <v>0</v>
      </c>
      <c r="I24" s="22">
        <f>'[1]recet fonct 08-2018'!J23</f>
        <v>5990</v>
      </c>
      <c r="J24" s="23">
        <f>'[1]recet fonct 08-2018'!K23</f>
        <v>0</v>
      </c>
    </row>
    <row r="25" spans="1:10" ht="21.75" customHeight="1">
      <c r="A25" s="19" t="s">
        <v>17</v>
      </c>
      <c r="B25" s="20" t="s">
        <v>14</v>
      </c>
      <c r="C25" s="20" t="s">
        <v>18</v>
      </c>
      <c r="D25" s="21" t="s">
        <v>42</v>
      </c>
      <c r="E25" s="22">
        <f>'[1]recet fonct 08-2018'!F24</f>
        <v>0</v>
      </c>
      <c r="F25" s="22">
        <f>'[1]recet fonct 08-2018'!G24</f>
        <v>700</v>
      </c>
      <c r="G25" s="22">
        <f>'[1]recet fonct 08-2018'!H24</f>
        <v>0</v>
      </c>
      <c r="H25" s="22">
        <f>'[1]recet fonct 08-2018'!I24</f>
        <v>700</v>
      </c>
      <c r="I25" s="22">
        <f>'[1]recet fonct 08-2018'!J24</f>
        <v>0</v>
      </c>
      <c r="J25" s="23">
        <f>'[1]recet fonct 08-2018'!K24</f>
        <v>700</v>
      </c>
    </row>
    <row r="26" spans="1:10" ht="21.75" customHeight="1">
      <c r="A26" s="19" t="s">
        <v>17</v>
      </c>
      <c r="B26" s="20" t="s">
        <v>14</v>
      </c>
      <c r="C26" s="20" t="s">
        <v>20</v>
      </c>
      <c r="D26" s="21" t="s">
        <v>43</v>
      </c>
      <c r="E26" s="22">
        <f>'[1]recet fonct 08-2018'!F25</f>
        <v>0</v>
      </c>
      <c r="F26" s="22">
        <f>'[1]recet fonct 08-2018'!G25</f>
        <v>0</v>
      </c>
      <c r="G26" s="22">
        <f>'[1]recet fonct 08-2018'!H25</f>
        <v>0</v>
      </c>
      <c r="H26" s="22">
        <f>'[1]recet fonct 08-2018'!I25</f>
        <v>0</v>
      </c>
      <c r="I26" s="22">
        <f>'[1]recet fonct 08-2018'!J25</f>
        <v>0</v>
      </c>
      <c r="J26" s="23">
        <f>'[1]recet fonct 08-2018'!K25</f>
        <v>0</v>
      </c>
    </row>
    <row r="27" spans="1:10" ht="21.75" customHeight="1">
      <c r="A27" s="19" t="s">
        <v>17</v>
      </c>
      <c r="B27" s="20" t="s">
        <v>14</v>
      </c>
      <c r="C27" s="20" t="s">
        <v>44</v>
      </c>
      <c r="D27" s="21" t="s">
        <v>45</v>
      </c>
      <c r="E27" s="22">
        <f>'[1]recet fonct 08-2018'!F26</f>
        <v>0</v>
      </c>
      <c r="F27" s="22">
        <f>'[1]recet fonct 08-2018'!G26</f>
        <v>0</v>
      </c>
      <c r="G27" s="22">
        <f>'[1]recet fonct 08-2018'!H26</f>
        <v>0</v>
      </c>
      <c r="H27" s="22">
        <f>'[1]recet fonct 08-2018'!I26</f>
        <v>0</v>
      </c>
      <c r="I27" s="22">
        <f>'[1]recet fonct 08-2018'!J26</f>
        <v>0</v>
      </c>
      <c r="J27" s="23">
        <f>'[1]recet fonct 08-2018'!K26</f>
        <v>0</v>
      </c>
    </row>
    <row r="28" spans="1:10" ht="21.75" customHeight="1">
      <c r="A28" s="19" t="s">
        <v>17</v>
      </c>
      <c r="B28" s="20" t="s">
        <v>14</v>
      </c>
      <c r="C28" s="20" t="s">
        <v>46</v>
      </c>
      <c r="D28" s="21" t="s">
        <v>47</v>
      </c>
      <c r="E28" s="22">
        <f>'[1]recet fonct 08-2018'!F27</f>
        <v>0</v>
      </c>
      <c r="F28" s="22">
        <f>'[1]recet fonct 08-2018'!G27</f>
        <v>0</v>
      </c>
      <c r="G28" s="22">
        <f>'[1]recet fonct 08-2018'!H27</f>
        <v>0</v>
      </c>
      <c r="H28" s="22">
        <f>'[1]recet fonct 08-2018'!I27</f>
        <v>0</v>
      </c>
      <c r="I28" s="22">
        <f>'[1]recet fonct 08-2018'!J27</f>
        <v>0</v>
      </c>
      <c r="J28" s="23">
        <f>'[1]recet fonct 08-2018'!K27</f>
        <v>0</v>
      </c>
    </row>
    <row r="29" spans="1:10" ht="21.75" customHeight="1">
      <c r="A29" s="19" t="s">
        <v>17</v>
      </c>
      <c r="B29" s="20" t="s">
        <v>17</v>
      </c>
      <c r="C29" s="20" t="s">
        <v>12</v>
      </c>
      <c r="D29" s="21" t="s">
        <v>48</v>
      </c>
      <c r="E29" s="22">
        <f>'[1]recet fonct 08-2018'!F28</f>
        <v>0</v>
      </c>
      <c r="F29" s="22">
        <f>'[1]recet fonct 08-2018'!G28</f>
        <v>878113.5</v>
      </c>
      <c r="G29" s="22">
        <f>'[1]recet fonct 08-2018'!H28</f>
        <v>0</v>
      </c>
      <c r="H29" s="22">
        <f>'[1]recet fonct 08-2018'!I28</f>
        <v>878113.5</v>
      </c>
      <c r="I29" s="22">
        <f>'[1]recet fonct 08-2018'!J28</f>
        <v>0</v>
      </c>
      <c r="J29" s="23">
        <f>'[1]recet fonct 08-2018'!K28</f>
        <v>878113.5</v>
      </c>
    </row>
    <row r="30" spans="1:10" ht="21.75" customHeight="1">
      <c r="A30" s="19" t="s">
        <v>17</v>
      </c>
      <c r="B30" s="20" t="s">
        <v>17</v>
      </c>
      <c r="C30" s="20" t="s">
        <v>18</v>
      </c>
      <c r="D30" s="21" t="s">
        <v>49</v>
      </c>
      <c r="E30" s="22">
        <f>'[1]recet fonct 08-2018'!F29</f>
        <v>1570</v>
      </c>
      <c r="F30" s="22">
        <f>'[1]recet fonct 08-2018'!G29</f>
        <v>0</v>
      </c>
      <c r="G30" s="22">
        <f>'[1]recet fonct 08-2018'!H29</f>
        <v>1700</v>
      </c>
      <c r="H30" s="22">
        <f>'[1]recet fonct 08-2018'!I29</f>
        <v>0</v>
      </c>
      <c r="I30" s="22">
        <f>'[1]recet fonct 08-2018'!J29</f>
        <v>610</v>
      </c>
      <c r="J30" s="23">
        <f>'[1]recet fonct 08-2018'!K29</f>
        <v>0</v>
      </c>
    </row>
    <row r="31" spans="1:10" ht="21.75" customHeight="1">
      <c r="A31" s="19" t="s">
        <v>17</v>
      </c>
      <c r="B31" s="20" t="s">
        <v>17</v>
      </c>
      <c r="C31" s="20" t="s">
        <v>20</v>
      </c>
      <c r="D31" s="21" t="s">
        <v>50</v>
      </c>
      <c r="E31" s="22">
        <f>'[1]recet fonct 08-2018'!F30</f>
        <v>185060</v>
      </c>
      <c r="F31" s="22">
        <f>'[1]recet fonct 08-2018'!G30</f>
        <v>0</v>
      </c>
      <c r="G31" s="22">
        <f>'[1]recet fonct 08-2018'!H30</f>
        <v>276750</v>
      </c>
      <c r="H31" s="22">
        <f>'[1]recet fonct 08-2018'!I30</f>
        <v>0</v>
      </c>
      <c r="I31" s="22">
        <f>'[1]recet fonct 08-2018'!J30</f>
        <v>5490</v>
      </c>
      <c r="J31" s="23">
        <f>'[1]recet fonct 08-2018'!K30</f>
        <v>0</v>
      </c>
    </row>
    <row r="32" spans="1:10" ht="21.75" customHeight="1">
      <c r="A32" s="19" t="s">
        <v>17</v>
      </c>
      <c r="B32" s="20" t="s">
        <v>17</v>
      </c>
      <c r="C32" s="20" t="s">
        <v>51</v>
      </c>
      <c r="D32" s="21" t="s">
        <v>52</v>
      </c>
      <c r="E32" s="22">
        <f>'[1]recet fonct 08-2018'!F31</f>
        <v>0</v>
      </c>
      <c r="F32" s="22">
        <f>'[1]recet fonct 08-2018'!G31</f>
        <v>0</v>
      </c>
      <c r="G32" s="22">
        <f>'[1]recet fonct 08-2018'!H31</f>
        <v>0</v>
      </c>
      <c r="H32" s="22">
        <f>'[1]recet fonct 08-2018'!I31</f>
        <v>0</v>
      </c>
      <c r="I32" s="22">
        <f>'[1]recet fonct 08-2018'!J31</f>
        <v>0</v>
      </c>
      <c r="J32" s="23">
        <f>'[1]recet fonct 08-2018'!K31</f>
        <v>0</v>
      </c>
    </row>
    <row r="33" spans="1:10" ht="21.75" customHeight="1">
      <c r="A33" s="19" t="s">
        <v>17</v>
      </c>
      <c r="B33" s="20" t="s">
        <v>22</v>
      </c>
      <c r="C33" s="20" t="s">
        <v>12</v>
      </c>
      <c r="D33" s="21" t="s">
        <v>53</v>
      </c>
      <c r="E33" s="22">
        <f>'[1]recet fonct 08-2018'!F32</f>
        <v>1432629.72</v>
      </c>
      <c r="F33" s="22">
        <f>'[1]recet fonct 08-2018'!G32</f>
        <v>1177446.24</v>
      </c>
      <c r="G33" s="22">
        <f>'[1]recet fonct 08-2018'!H32</f>
        <v>2497020.25</v>
      </c>
      <c r="H33" s="22">
        <f>'[1]recet fonct 08-2018'!I32</f>
        <v>589696.4</v>
      </c>
      <c r="I33" s="22">
        <f>'[1]recet fonct 08-2018'!J32</f>
        <v>1616020.81</v>
      </c>
      <c r="J33" s="23">
        <f>'[1]recet fonct 08-2018'!K32</f>
        <v>781541.14</v>
      </c>
    </row>
    <row r="34" spans="1:10" ht="21.75" customHeight="1">
      <c r="A34" s="19" t="s">
        <v>17</v>
      </c>
      <c r="B34" s="20" t="s">
        <v>22</v>
      </c>
      <c r="C34" s="20" t="s">
        <v>54</v>
      </c>
      <c r="D34" s="21" t="s">
        <v>55</v>
      </c>
      <c r="E34" s="22">
        <f>'[1]recet fonct 08-2018'!F33</f>
        <v>0</v>
      </c>
      <c r="F34" s="22">
        <f>'[1]recet fonct 08-2018'!G33</f>
        <v>140005.79999999999</v>
      </c>
      <c r="G34" s="22">
        <f>'[1]recet fonct 08-2018'!H33</f>
        <v>0</v>
      </c>
      <c r="H34" s="22">
        <f>'[1]recet fonct 08-2018'!I33</f>
        <v>140005.79999999999</v>
      </c>
      <c r="I34" s="22">
        <f>'[1]recet fonct 08-2018'!J33</f>
        <v>0</v>
      </c>
      <c r="J34" s="23">
        <f>'[1]recet fonct 08-2018'!K33</f>
        <v>140005.79999999999</v>
      </c>
    </row>
    <row r="35" spans="1:10" ht="21.75" customHeight="1">
      <c r="A35" s="19" t="s">
        <v>17</v>
      </c>
      <c r="B35" s="20" t="s">
        <v>22</v>
      </c>
      <c r="C35" s="20" t="s">
        <v>56</v>
      </c>
      <c r="D35" s="21" t="s">
        <v>57</v>
      </c>
      <c r="E35" s="22">
        <f>'[1]recet fonct 08-2018'!F34</f>
        <v>0</v>
      </c>
      <c r="F35" s="22">
        <f>'[1]recet fonct 08-2018'!G34</f>
        <v>150314</v>
      </c>
      <c r="G35" s="22">
        <f>'[1]recet fonct 08-2018'!H34</f>
        <v>0</v>
      </c>
      <c r="H35" s="22">
        <f>'[1]recet fonct 08-2018'!I34</f>
        <v>150314</v>
      </c>
      <c r="I35" s="22">
        <f>'[1]recet fonct 08-2018'!J34</f>
        <v>0</v>
      </c>
      <c r="J35" s="23">
        <f>'[1]recet fonct 08-2018'!K34</f>
        <v>150314</v>
      </c>
    </row>
    <row r="36" spans="1:10" ht="21.75" customHeight="1">
      <c r="A36" s="19" t="s">
        <v>17</v>
      </c>
      <c r="B36" s="20" t="s">
        <v>22</v>
      </c>
      <c r="C36" s="20" t="s">
        <v>23</v>
      </c>
      <c r="D36" s="21" t="s">
        <v>58</v>
      </c>
      <c r="E36" s="22">
        <f>'[1]recet fonct 08-2018'!F35</f>
        <v>0</v>
      </c>
      <c r="F36" s="22">
        <f>'[1]recet fonct 08-2018'!G35</f>
        <v>0</v>
      </c>
      <c r="G36" s="22">
        <f>'[1]recet fonct 08-2018'!H35</f>
        <v>0</v>
      </c>
      <c r="H36" s="22">
        <f>'[1]recet fonct 08-2018'!I35</f>
        <v>0</v>
      </c>
      <c r="I36" s="22">
        <f>'[1]recet fonct 08-2018'!J35</f>
        <v>0</v>
      </c>
      <c r="J36" s="23">
        <f>'[1]recet fonct 08-2018'!K35</f>
        <v>0</v>
      </c>
    </row>
    <row r="37" spans="1:10" ht="21.75" customHeight="1">
      <c r="A37" s="19" t="s">
        <v>17</v>
      </c>
      <c r="B37" s="20" t="s">
        <v>22</v>
      </c>
      <c r="C37" s="20" t="s">
        <v>25</v>
      </c>
      <c r="D37" s="21" t="s">
        <v>59</v>
      </c>
      <c r="E37" s="22">
        <f>'[1]recet fonct 08-2018'!F36</f>
        <v>1577850</v>
      </c>
      <c r="F37" s="22">
        <f>'[1]recet fonct 08-2018'!G36</f>
        <v>0</v>
      </c>
      <c r="G37" s="22">
        <f>'[1]recet fonct 08-2018'!H36</f>
        <v>1619760</v>
      </c>
      <c r="H37" s="22">
        <f>'[1]recet fonct 08-2018'!I36</f>
        <v>0</v>
      </c>
      <c r="I37" s="22">
        <f>'[1]recet fonct 08-2018'!J36</f>
        <v>1619760</v>
      </c>
      <c r="J37" s="23">
        <f>'[1]recet fonct 08-2018'!K36</f>
        <v>0</v>
      </c>
    </row>
    <row r="38" spans="1:10" ht="21.75" customHeight="1">
      <c r="A38" s="19" t="s">
        <v>17</v>
      </c>
      <c r="B38" s="20" t="s">
        <v>22</v>
      </c>
      <c r="C38" s="20" t="s">
        <v>60</v>
      </c>
      <c r="D38" s="21" t="s">
        <v>61</v>
      </c>
      <c r="E38" s="22">
        <f>'[1]recet fonct 08-2018'!F37</f>
        <v>0</v>
      </c>
      <c r="F38" s="22">
        <f>'[1]recet fonct 08-2018'!G37</f>
        <v>0</v>
      </c>
      <c r="G38" s="22">
        <f>'[1]recet fonct 08-2018'!H37</f>
        <v>0</v>
      </c>
      <c r="H38" s="22">
        <f>'[1]recet fonct 08-2018'!I37</f>
        <v>0</v>
      </c>
      <c r="I38" s="22">
        <f>'[1]recet fonct 08-2018'!J37</f>
        <v>0</v>
      </c>
      <c r="J38" s="23">
        <f>'[1]recet fonct 08-2018'!K37</f>
        <v>0</v>
      </c>
    </row>
    <row r="39" spans="1:10" ht="21.75" customHeight="1">
      <c r="A39" s="24"/>
      <c r="B39" s="25"/>
      <c r="C39" s="25"/>
      <c r="D39" s="26" t="s">
        <v>62</v>
      </c>
      <c r="E39" s="27">
        <f t="shared" ref="E39:I39" si="0">SUM(E23:E38)</f>
        <v>3227593.4699999997</v>
      </c>
      <c r="F39" s="27">
        <f t="shared" si="0"/>
        <v>2346579.54</v>
      </c>
      <c r="G39" s="27">
        <f t="shared" si="0"/>
        <v>4416071.5</v>
      </c>
      <c r="H39" s="27">
        <f t="shared" si="0"/>
        <v>1758829.7</v>
      </c>
      <c r="I39" s="27">
        <f t="shared" si="0"/>
        <v>3247870.81</v>
      </c>
      <c r="J39" s="28">
        <f>SUM(J23:J38)</f>
        <v>1950674.4400000002</v>
      </c>
    </row>
    <row r="40" spans="1:10" ht="21.75" customHeight="1">
      <c r="A40" s="19" t="s">
        <v>22</v>
      </c>
      <c r="B40" s="20" t="s">
        <v>14</v>
      </c>
      <c r="C40" s="20" t="s">
        <v>12</v>
      </c>
      <c r="D40" s="21" t="s">
        <v>63</v>
      </c>
      <c r="E40" s="22">
        <f>'[1]recet fonct 08-2018'!F39</f>
        <v>178484.88</v>
      </c>
      <c r="F40" s="22">
        <f>'[1]recet fonct 08-2018'!G39</f>
        <v>15699240.27</v>
      </c>
      <c r="G40" s="22">
        <f>'[1]recet fonct 08-2018'!H39</f>
        <v>255844.22</v>
      </c>
      <c r="H40" s="22">
        <f>'[1]recet fonct 08-2018'!I39</f>
        <v>15359054.709999999</v>
      </c>
      <c r="I40" s="22">
        <f>'[1]recet fonct 08-2018'!J39</f>
        <v>134163.83999999997</v>
      </c>
      <c r="J40" s="23">
        <f>'[1]recet fonct 08-2018'!K39</f>
        <v>15024212.07</v>
      </c>
    </row>
    <row r="41" spans="1:10" ht="21.75" customHeight="1">
      <c r="A41" s="19" t="s">
        <v>22</v>
      </c>
      <c r="B41" s="20" t="s">
        <v>14</v>
      </c>
      <c r="C41" s="20" t="s">
        <v>54</v>
      </c>
      <c r="D41" s="21" t="s">
        <v>64</v>
      </c>
      <c r="E41" s="22">
        <f>'[1]recet fonct 08-2018'!F40</f>
        <v>463436.7</v>
      </c>
      <c r="F41" s="22">
        <f>'[1]recet fonct 08-2018'!G40</f>
        <v>73369222.070000008</v>
      </c>
      <c r="G41" s="22">
        <f>'[1]recet fonct 08-2018'!H40</f>
        <v>812444.02</v>
      </c>
      <c r="H41" s="22">
        <f>'[1]recet fonct 08-2018'!I40</f>
        <v>72507581.670000002</v>
      </c>
      <c r="I41" s="22">
        <f>'[1]recet fonct 08-2018'!J40</f>
        <v>606265.62</v>
      </c>
      <c r="J41" s="23">
        <f>'[1]recet fonct 08-2018'!K40</f>
        <v>71734185.13000001</v>
      </c>
    </row>
    <row r="42" spans="1:10" ht="21.75" customHeight="1">
      <c r="A42" s="19" t="s">
        <v>22</v>
      </c>
      <c r="B42" s="20" t="s">
        <v>14</v>
      </c>
      <c r="C42" s="20" t="s">
        <v>33</v>
      </c>
      <c r="D42" s="21" t="s">
        <v>65</v>
      </c>
      <c r="E42" s="22">
        <f>'[1]recet fonct 08-2018'!F41</f>
        <v>17916425.640000001</v>
      </c>
      <c r="F42" s="22">
        <f>'[1]recet fonct 08-2018'!G41</f>
        <v>15808380.720000001</v>
      </c>
      <c r="G42" s="22">
        <f>'[1]recet fonct 08-2018'!H41</f>
        <v>15554916.609999999</v>
      </c>
      <c r="H42" s="22">
        <f>'[1]recet fonct 08-2018'!I41</f>
        <v>19664952.109999999</v>
      </c>
      <c r="I42" s="22">
        <f>'[1]recet fonct 08-2018'!J41</f>
        <v>9876024.5099999998</v>
      </c>
      <c r="J42" s="23">
        <f>'[1]recet fonct 08-2018'!K41</f>
        <v>13218705.85</v>
      </c>
    </row>
    <row r="43" spans="1:10" ht="21.75" customHeight="1">
      <c r="A43" s="19" t="s">
        <v>22</v>
      </c>
      <c r="B43" s="20" t="s">
        <v>14</v>
      </c>
      <c r="C43" s="20" t="s">
        <v>66</v>
      </c>
      <c r="D43" s="21" t="s">
        <v>67</v>
      </c>
      <c r="E43" s="22">
        <f>'[1]recet fonct 08-2018'!F42</f>
        <v>16962858</v>
      </c>
      <c r="F43" s="22">
        <f>'[1]recet fonct 08-2018'!G42</f>
        <v>0</v>
      </c>
      <c r="G43" s="22">
        <f>'[1]recet fonct 08-2018'!H42</f>
        <v>10492980</v>
      </c>
      <c r="H43" s="22">
        <f>'[1]recet fonct 08-2018'!I42</f>
        <v>0</v>
      </c>
      <c r="I43" s="22">
        <f>'[1]recet fonct 08-2018'!J42</f>
        <v>6479705</v>
      </c>
      <c r="J43" s="23">
        <f>'[1]recet fonct 08-2018'!K42</f>
        <v>0</v>
      </c>
    </row>
    <row r="44" spans="1:10" ht="21.75" customHeight="1">
      <c r="A44" s="19" t="s">
        <v>22</v>
      </c>
      <c r="B44" s="20" t="s">
        <v>14</v>
      </c>
      <c r="C44" s="20" t="s">
        <v>68</v>
      </c>
      <c r="D44" s="21" t="s">
        <v>69</v>
      </c>
      <c r="E44" s="22">
        <f>'[1]recet fonct 08-2018'!F43</f>
        <v>905451.17</v>
      </c>
      <c r="F44" s="22">
        <f>'[1]recet fonct 08-2018'!G43</f>
        <v>0</v>
      </c>
      <c r="G44" s="22">
        <f>'[1]recet fonct 08-2018'!H43</f>
        <v>684148.06</v>
      </c>
      <c r="H44" s="22">
        <f>'[1]recet fonct 08-2018'!I43</f>
        <v>0</v>
      </c>
      <c r="I44" s="22">
        <f>'[1]recet fonct 08-2018'!J43</f>
        <v>1028146.13</v>
      </c>
      <c r="J44" s="23">
        <f>'[1]recet fonct 08-2018'!K43</f>
        <v>0</v>
      </c>
    </row>
    <row r="45" spans="1:10" ht="21.75" customHeight="1">
      <c r="A45" s="19" t="s">
        <v>22</v>
      </c>
      <c r="B45" s="20" t="s">
        <v>14</v>
      </c>
      <c r="C45" s="20" t="s">
        <v>70</v>
      </c>
      <c r="D45" s="21" t="s">
        <v>71</v>
      </c>
      <c r="E45" s="22">
        <f>'[1]recet fonct 08-2018'!F44</f>
        <v>1839895.25</v>
      </c>
      <c r="F45" s="22">
        <f>'[1]recet fonct 08-2018'!G44</f>
        <v>5980399.6699999999</v>
      </c>
      <c r="G45" s="22">
        <f>'[1]recet fonct 08-2018'!H44</f>
        <v>2037911.6900000002</v>
      </c>
      <c r="H45" s="22">
        <f>'[1]recet fonct 08-2018'!I44</f>
        <v>6633915.2699999996</v>
      </c>
      <c r="I45" s="22">
        <f>'[1]recet fonct 08-2018'!J44</f>
        <v>5690085.5899999999</v>
      </c>
      <c r="J45" s="23">
        <f>'[1]recet fonct 08-2018'!K44</f>
        <v>3387291.61</v>
      </c>
    </row>
    <row r="46" spans="1:10" ht="21.75" customHeight="1">
      <c r="A46" s="19" t="s">
        <v>22</v>
      </c>
      <c r="B46" s="20" t="s">
        <v>14</v>
      </c>
      <c r="C46" s="20" t="s">
        <v>72</v>
      </c>
      <c r="D46" s="21" t="s">
        <v>73</v>
      </c>
      <c r="E46" s="22">
        <f>'[1]recet fonct 08-2018'!F45</f>
        <v>53423288.120000005</v>
      </c>
      <c r="F46" s="22">
        <f>'[1]recet fonct 08-2018'!G45</f>
        <v>131642443.45999999</v>
      </c>
      <c r="G46" s="22">
        <f>'[1]recet fonct 08-2018'!H45</f>
        <v>61437524.07</v>
      </c>
      <c r="H46" s="22">
        <f>'[1]recet fonct 08-2018'!I45</f>
        <v>146478933.65000001</v>
      </c>
      <c r="I46" s="22">
        <f>'[1]recet fonct 08-2018'!J45</f>
        <v>44736389.669999994</v>
      </c>
      <c r="J46" s="23">
        <f>'[1]recet fonct 08-2018'!K45</f>
        <v>177492008.52000001</v>
      </c>
    </row>
    <row r="47" spans="1:10" ht="21.75" customHeight="1">
      <c r="A47" s="19" t="s">
        <v>22</v>
      </c>
      <c r="B47" s="20" t="s">
        <v>14</v>
      </c>
      <c r="C47" s="20" t="s">
        <v>23</v>
      </c>
      <c r="D47" s="21" t="s">
        <v>74</v>
      </c>
      <c r="E47" s="22">
        <f>'[1]recet fonct 08-2018'!F46</f>
        <v>74596.399999999994</v>
      </c>
      <c r="F47" s="22">
        <f>'[1]recet fonct 08-2018'!G46</f>
        <v>4515793.42</v>
      </c>
      <c r="G47" s="22">
        <f>'[1]recet fonct 08-2018'!H46</f>
        <v>45742</v>
      </c>
      <c r="H47" s="22">
        <f>'[1]recet fonct 08-2018'!I46</f>
        <v>4544647.82</v>
      </c>
      <c r="I47" s="22">
        <f>'[1]recet fonct 08-2018'!J46</f>
        <v>13249</v>
      </c>
      <c r="J47" s="23">
        <f>'[1]recet fonct 08-2018'!K46</f>
        <v>4531398.82</v>
      </c>
    </row>
    <row r="48" spans="1:10" ht="21.75" customHeight="1">
      <c r="A48" s="19" t="s">
        <v>22</v>
      </c>
      <c r="B48" s="20" t="s">
        <v>14</v>
      </c>
      <c r="C48" s="20" t="s">
        <v>25</v>
      </c>
      <c r="D48" s="21" t="s">
        <v>75</v>
      </c>
      <c r="E48" s="22">
        <f>'[1]recet fonct 08-2018'!F47</f>
        <v>4063830</v>
      </c>
      <c r="F48" s="22">
        <f>'[1]recet fonct 08-2018'!G47</f>
        <v>0</v>
      </c>
      <c r="G48" s="22">
        <f>'[1]recet fonct 08-2018'!H47</f>
        <v>4571040</v>
      </c>
      <c r="H48" s="22">
        <f>'[1]recet fonct 08-2018'!I47</f>
        <v>0</v>
      </c>
      <c r="I48" s="22">
        <f>'[1]recet fonct 08-2018'!J47</f>
        <v>2666290</v>
      </c>
      <c r="J48" s="23">
        <f>'[1]recet fonct 08-2018'!K47</f>
        <v>0</v>
      </c>
    </row>
    <row r="49" spans="1:11" ht="21.75" customHeight="1">
      <c r="A49" s="19" t="s">
        <v>22</v>
      </c>
      <c r="B49" s="20" t="s">
        <v>14</v>
      </c>
      <c r="C49" s="20" t="s">
        <v>27</v>
      </c>
      <c r="D49" s="21" t="s">
        <v>76</v>
      </c>
      <c r="E49" s="22">
        <f>'[1]recet fonct 08-2018'!F48</f>
        <v>135421.70000000001</v>
      </c>
      <c r="F49" s="22">
        <f>'[1]recet fonct 08-2018'!G48</f>
        <v>1391443.06</v>
      </c>
      <c r="G49" s="22">
        <f>'[1]recet fonct 08-2018'!H48</f>
        <v>87881.65</v>
      </c>
      <c r="H49" s="22">
        <f>'[1]recet fonct 08-2018'!I48</f>
        <v>1379482.96</v>
      </c>
      <c r="I49" s="22">
        <f>'[1]recet fonct 08-2018'!J48</f>
        <v>64113.599999999999</v>
      </c>
      <c r="J49" s="23">
        <f>'[1]recet fonct 08-2018'!K48</f>
        <v>1378282.96</v>
      </c>
    </row>
    <row r="50" spans="1:11" ht="21.75" customHeight="1">
      <c r="A50" s="19" t="s">
        <v>22</v>
      </c>
      <c r="B50" s="20" t="s">
        <v>17</v>
      </c>
      <c r="C50" s="20" t="s">
        <v>12</v>
      </c>
      <c r="D50" s="21" t="s">
        <v>77</v>
      </c>
      <c r="E50" s="22">
        <f>'[1]recet fonct 08-2018'!F49</f>
        <v>0</v>
      </c>
      <c r="F50" s="22">
        <f>'[1]recet fonct 08-2018'!G49</f>
        <v>693609.19</v>
      </c>
      <c r="G50" s="22">
        <f>'[1]recet fonct 08-2018'!H49</f>
        <v>0</v>
      </c>
      <c r="H50" s="22">
        <f>'[1]recet fonct 08-2018'!I49</f>
        <v>693609.19</v>
      </c>
      <c r="I50" s="22">
        <f>'[1]recet fonct 08-2018'!J49</f>
        <v>0</v>
      </c>
      <c r="J50" s="23">
        <f>'[1]recet fonct 08-2018'!K49</f>
        <v>693609.19</v>
      </c>
    </row>
    <row r="51" spans="1:11" ht="21.75" customHeight="1">
      <c r="A51" s="19" t="s">
        <v>22</v>
      </c>
      <c r="B51" s="20" t="s">
        <v>17</v>
      </c>
      <c r="C51" s="20" t="s">
        <v>23</v>
      </c>
      <c r="D51" s="21" t="s">
        <v>78</v>
      </c>
      <c r="E51" s="22">
        <f>'[1]recet fonct 08-2018'!F50</f>
        <v>50000</v>
      </c>
      <c r="F51" s="22">
        <f>'[1]recet fonct 08-2018'!G50</f>
        <v>0</v>
      </c>
      <c r="G51" s="22">
        <f>'[1]recet fonct 08-2018'!H50</f>
        <v>0</v>
      </c>
      <c r="H51" s="22">
        <f>'[1]recet fonct 08-2018'!I50</f>
        <v>0</v>
      </c>
      <c r="I51" s="22">
        <f>'[1]recet fonct 08-2018'!J50</f>
        <v>0</v>
      </c>
      <c r="J51" s="23">
        <f>'[1]recet fonct 08-2018'!K50</f>
        <v>0</v>
      </c>
    </row>
    <row r="52" spans="1:11" ht="21.75" customHeight="1">
      <c r="A52" s="19" t="s">
        <v>22</v>
      </c>
      <c r="B52" s="20" t="s">
        <v>17</v>
      </c>
      <c r="C52" s="20" t="s">
        <v>15</v>
      </c>
      <c r="D52" s="21" t="s">
        <v>79</v>
      </c>
      <c r="E52" s="22">
        <f>'[1]recet fonct 08-2018'!F51</f>
        <v>800</v>
      </c>
      <c r="F52" s="22">
        <f>'[1]recet fonct 08-2018'!G51</f>
        <v>0</v>
      </c>
      <c r="G52" s="22">
        <f>'[1]recet fonct 08-2018'!H51</f>
        <v>1600</v>
      </c>
      <c r="H52" s="22">
        <f>'[1]recet fonct 08-2018'!I51</f>
        <v>0</v>
      </c>
      <c r="I52" s="22">
        <f>'[1]recet fonct 08-2018'!J51</f>
        <v>2400</v>
      </c>
      <c r="J52" s="23">
        <f>'[1]recet fonct 08-2018'!K51</f>
        <v>0</v>
      </c>
    </row>
    <row r="53" spans="1:11" ht="21.75" customHeight="1">
      <c r="A53" s="19" t="s">
        <v>22</v>
      </c>
      <c r="B53" s="20" t="s">
        <v>17</v>
      </c>
      <c r="C53" s="20" t="s">
        <v>18</v>
      </c>
      <c r="D53" s="29" t="s">
        <v>80</v>
      </c>
      <c r="E53" s="22">
        <f>'[1]recet fonct 08-2018'!F52</f>
        <v>0</v>
      </c>
      <c r="F53" s="22">
        <f>'[1]recet fonct 08-2018'!G52</f>
        <v>0</v>
      </c>
      <c r="G53" s="22">
        <f>'[1]recet fonct 08-2018'!H52</f>
        <v>0</v>
      </c>
      <c r="H53" s="22">
        <f>'[1]recet fonct 08-2018'!I52</f>
        <v>0</v>
      </c>
      <c r="I53" s="22">
        <f>'[1]recet fonct 08-2018'!J52</f>
        <v>0</v>
      </c>
      <c r="J53" s="23">
        <f>'[1]recet fonct 08-2018'!K52</f>
        <v>0</v>
      </c>
    </row>
    <row r="54" spans="1:11" ht="21.75" customHeight="1">
      <c r="A54" s="24"/>
      <c r="B54" s="25"/>
      <c r="C54" s="25"/>
      <c r="D54" s="26" t="s">
        <v>81</v>
      </c>
      <c r="E54" s="27">
        <f t="shared" ref="E54:J54" si="1">SUM(E40:E53)</f>
        <v>96014487.860000014</v>
      </c>
      <c r="F54" s="27">
        <f t="shared" si="1"/>
        <v>249100531.85999998</v>
      </c>
      <c r="G54" s="27">
        <f t="shared" si="1"/>
        <v>95982032.320000008</v>
      </c>
      <c r="H54" s="27">
        <f t="shared" si="1"/>
        <v>267262177.38</v>
      </c>
      <c r="I54" s="27">
        <f t="shared" si="1"/>
        <v>71296832.959999979</v>
      </c>
      <c r="J54" s="28">
        <f t="shared" si="1"/>
        <v>287459694.14999998</v>
      </c>
    </row>
    <row r="55" spans="1:11" ht="21.75" customHeight="1">
      <c r="A55" s="19" t="s">
        <v>31</v>
      </c>
      <c r="B55" s="20" t="s">
        <v>14</v>
      </c>
      <c r="C55" s="20" t="s">
        <v>12</v>
      </c>
      <c r="D55" s="21" t="s">
        <v>82</v>
      </c>
      <c r="E55" s="22">
        <f>'[1]recet fonct 08-2018'!F54</f>
        <v>4420563.67</v>
      </c>
      <c r="F55" s="22">
        <f>'[1]recet fonct 08-2018'!G54</f>
        <v>14616815.07</v>
      </c>
      <c r="G55" s="22">
        <f>'[1]recet fonct 08-2018'!H54</f>
        <v>4626361.95</v>
      </c>
      <c r="H55" s="22">
        <f>'[1]recet fonct 08-2018'!I54</f>
        <v>16760852.27</v>
      </c>
      <c r="I55" s="22">
        <f>'[1]recet fonct 08-2018'!J54</f>
        <v>3126996.47</v>
      </c>
      <c r="J55" s="23">
        <f>'[1]recet fonct 08-2018'!K54</f>
        <v>16729368.98</v>
      </c>
    </row>
    <row r="56" spans="1:11" ht="21.75" customHeight="1">
      <c r="A56" s="19" t="s">
        <v>31</v>
      </c>
      <c r="B56" s="20" t="s">
        <v>14</v>
      </c>
      <c r="C56" s="20" t="s">
        <v>54</v>
      </c>
      <c r="D56" s="29" t="s">
        <v>83</v>
      </c>
      <c r="E56" s="22">
        <f>'[1]recet fonct 08-2018'!F55</f>
        <v>5100</v>
      </c>
      <c r="F56" s="22">
        <f>'[1]recet fonct 08-2018'!G55</f>
        <v>190973.61</v>
      </c>
      <c r="G56" s="22">
        <f>'[1]recet fonct 08-2018'!H55</f>
        <v>10020</v>
      </c>
      <c r="H56" s="22">
        <f>'[1]recet fonct 08-2018'!I55</f>
        <v>180953.61</v>
      </c>
      <c r="I56" s="22">
        <f>'[1]recet fonct 08-2018'!J55</f>
        <v>0</v>
      </c>
      <c r="J56" s="23">
        <f>'[1]recet fonct 08-2018'!K55</f>
        <v>180953.61</v>
      </c>
    </row>
    <row r="57" spans="1:11" ht="21.75" customHeight="1">
      <c r="A57" s="19" t="s">
        <v>31</v>
      </c>
      <c r="B57" s="20" t="s">
        <v>14</v>
      </c>
      <c r="C57" s="20" t="s">
        <v>56</v>
      </c>
      <c r="D57" s="21" t="s">
        <v>84</v>
      </c>
      <c r="E57" s="22">
        <f>'[1]recet fonct 08-2018'!F56</f>
        <v>0</v>
      </c>
      <c r="F57" s="22">
        <f>'[1]recet fonct 08-2018'!G56</f>
        <v>105</v>
      </c>
      <c r="G57" s="22">
        <f>'[1]recet fonct 08-2018'!H56</f>
        <v>0</v>
      </c>
      <c r="H57" s="22">
        <f>'[1]recet fonct 08-2018'!I56</f>
        <v>105</v>
      </c>
      <c r="I57" s="22">
        <f>'[1]recet fonct 08-2018'!J56</f>
        <v>0</v>
      </c>
      <c r="J57" s="23">
        <f>'[1]recet fonct 08-2018'!K56</f>
        <v>105</v>
      </c>
    </row>
    <row r="58" spans="1:11" ht="21.75" customHeight="1">
      <c r="A58" s="19" t="s">
        <v>31</v>
      </c>
      <c r="B58" s="20" t="s">
        <v>14</v>
      </c>
      <c r="C58" s="20" t="s">
        <v>66</v>
      </c>
      <c r="D58" s="21" t="s">
        <v>85</v>
      </c>
      <c r="E58" s="22">
        <f>'[1]recet fonct 08-2018'!F57</f>
        <v>411750</v>
      </c>
      <c r="F58" s="22">
        <f>'[1]recet fonct 08-2018'!G57</f>
        <v>0</v>
      </c>
      <c r="G58" s="22">
        <f>'[1]recet fonct 08-2018'!H57</f>
        <v>279600.84000000003</v>
      </c>
      <c r="H58" s="22">
        <f>'[1]recet fonct 08-2018'!I57</f>
        <v>0</v>
      </c>
      <c r="I58" s="22">
        <f>'[1]recet fonct 08-2018'!J57</f>
        <v>102600</v>
      </c>
      <c r="J58" s="30">
        <v>0</v>
      </c>
      <c r="K58" s="31">
        <f>'[1]recet fonct 08-2018'!K57</f>
        <v>0</v>
      </c>
    </row>
    <row r="59" spans="1:11" ht="21.75" customHeight="1">
      <c r="A59" s="19" t="s">
        <v>31</v>
      </c>
      <c r="B59" s="20" t="s">
        <v>14</v>
      </c>
      <c r="C59" s="20" t="s">
        <v>68</v>
      </c>
      <c r="D59" s="21" t="s">
        <v>86</v>
      </c>
      <c r="E59" s="22">
        <f>'[1]recet fonct 08-2018'!F58</f>
        <v>426318.6</v>
      </c>
      <c r="F59" s="22">
        <f>'[1]recet fonct 08-2018'!G58</f>
        <v>40563869.150000006</v>
      </c>
      <c r="G59" s="22">
        <f>'[1]recet fonct 08-2018'!H58</f>
        <v>336163.02999999997</v>
      </c>
      <c r="H59" s="22">
        <f>'[1]recet fonct 08-2018'!I58</f>
        <v>40222062.740000002</v>
      </c>
      <c r="I59" s="22">
        <f>'[1]recet fonct 08-2018'!J58</f>
        <v>214872.58000000002</v>
      </c>
      <c r="J59" s="23">
        <f>'[1]recet fonct 08-2018'!K58</f>
        <v>39975698.920000002</v>
      </c>
    </row>
    <row r="60" spans="1:11" ht="21.75" customHeight="1">
      <c r="A60" s="19" t="s">
        <v>31</v>
      </c>
      <c r="B60" s="20" t="s">
        <v>14</v>
      </c>
      <c r="C60" s="20" t="s">
        <v>70</v>
      </c>
      <c r="D60" s="21" t="s">
        <v>87</v>
      </c>
      <c r="E60" s="22">
        <f>'[1]recet fonct 08-2018'!F59</f>
        <v>1632721.4</v>
      </c>
      <c r="F60" s="22">
        <f>'[1]recet fonct 08-2018'!G59</f>
        <v>0</v>
      </c>
      <c r="G60" s="22">
        <f>'[1]recet fonct 08-2018'!H59</f>
        <v>1535395.2</v>
      </c>
      <c r="H60" s="22">
        <f>'[1]recet fonct 08-2018'!I59</f>
        <v>0</v>
      </c>
      <c r="I60" s="22">
        <f>'[1]recet fonct 08-2018'!J59</f>
        <v>955406.4</v>
      </c>
      <c r="J60" s="23">
        <f>'[1]recet fonct 08-2018'!K59</f>
        <v>0</v>
      </c>
    </row>
    <row r="61" spans="1:11" ht="21.75" customHeight="1">
      <c r="A61" s="19" t="s">
        <v>31</v>
      </c>
      <c r="B61" s="20" t="s">
        <v>14</v>
      </c>
      <c r="C61" s="20" t="s">
        <v>88</v>
      </c>
      <c r="D61" s="21" t="s">
        <v>89</v>
      </c>
      <c r="E61" s="22">
        <f>'[1]recet fonct 08-2018'!F60</f>
        <v>39231614.199999996</v>
      </c>
      <c r="F61" s="22">
        <f>'[1]recet fonct 08-2018'!G60</f>
        <v>112225397.75</v>
      </c>
      <c r="G61" s="22">
        <f>'[1]recet fonct 08-2018'!H60</f>
        <v>42630156.369999997</v>
      </c>
      <c r="H61" s="22">
        <f>'[1]recet fonct 08-2018'!I60</f>
        <v>132548087.93000001</v>
      </c>
      <c r="I61" s="22">
        <f>'[1]recet fonct 08-2018'!J60</f>
        <v>28842562.589999996</v>
      </c>
      <c r="J61" s="23">
        <f>'[1]recet fonct 08-2018'!K60</f>
        <v>158638319.25</v>
      </c>
    </row>
    <row r="62" spans="1:11" ht="21.75" customHeight="1">
      <c r="A62" s="19" t="s">
        <v>31</v>
      </c>
      <c r="B62" s="20" t="s">
        <v>14</v>
      </c>
      <c r="C62" s="20" t="s">
        <v>23</v>
      </c>
      <c r="D62" s="21" t="s">
        <v>90</v>
      </c>
      <c r="E62" s="22">
        <f>'[1]recet fonct 08-2018'!F61</f>
        <v>64147</v>
      </c>
      <c r="F62" s="22">
        <f>'[1]recet fonct 08-2018'!G61</f>
        <v>0</v>
      </c>
      <c r="G62" s="22">
        <f>'[1]recet fonct 08-2018'!H61</f>
        <v>10000</v>
      </c>
      <c r="H62" s="22">
        <f>'[1]recet fonct 08-2018'!I61</f>
        <v>0</v>
      </c>
      <c r="I62" s="22">
        <f>'[1]recet fonct 08-2018'!J61</f>
        <v>70785.600000000006</v>
      </c>
      <c r="J62" s="30">
        <v>0</v>
      </c>
      <c r="K62" s="31">
        <f>'[1]recet fonct 08-2018'!K61</f>
        <v>-41285.599999999999</v>
      </c>
    </row>
    <row r="63" spans="1:11" ht="21.75" customHeight="1">
      <c r="A63" s="19" t="s">
        <v>31</v>
      </c>
      <c r="B63" s="20" t="s">
        <v>14</v>
      </c>
      <c r="C63" s="20" t="s">
        <v>25</v>
      </c>
      <c r="D63" s="21" t="s">
        <v>91</v>
      </c>
      <c r="E63" s="22">
        <f>'[1]recet fonct 08-2018'!F62</f>
        <v>269370</v>
      </c>
      <c r="F63" s="22">
        <f>'[1]recet fonct 08-2018'!G62</f>
        <v>450000.01</v>
      </c>
      <c r="G63" s="22">
        <f>'[1]recet fonct 08-2018'!H62</f>
        <v>90100</v>
      </c>
      <c r="H63" s="22">
        <f>'[1]recet fonct 08-2018'!I62</f>
        <v>450000.01</v>
      </c>
      <c r="I63" s="22">
        <f>'[1]recet fonct 08-2018'!J62</f>
        <v>631932</v>
      </c>
      <c r="J63" s="23">
        <f>'[1]recet fonct 08-2018'!K62</f>
        <v>450000.01</v>
      </c>
    </row>
    <row r="64" spans="1:11" ht="21.75" customHeight="1">
      <c r="A64" s="19" t="s">
        <v>31</v>
      </c>
      <c r="B64" s="20" t="s">
        <v>14</v>
      </c>
      <c r="C64" s="20" t="s">
        <v>27</v>
      </c>
      <c r="D64" s="21" t="s">
        <v>92</v>
      </c>
      <c r="E64" s="22">
        <f>'[1]recet fonct 08-2018'!F63</f>
        <v>0</v>
      </c>
      <c r="F64" s="22">
        <f>'[1]recet fonct 08-2018'!G63</f>
        <v>0</v>
      </c>
      <c r="G64" s="22">
        <f>'[1]recet fonct 08-2018'!H63</f>
        <v>0</v>
      </c>
      <c r="H64" s="22">
        <f>'[1]recet fonct 08-2018'!I63</f>
        <v>0</v>
      </c>
      <c r="I64" s="22">
        <f>'[1]recet fonct 08-2018'!J63</f>
        <v>7500</v>
      </c>
      <c r="J64" s="23">
        <f>'[1]recet fonct 08-2018'!K63</f>
        <v>0</v>
      </c>
    </row>
    <row r="65" spans="1:11" ht="21.75" customHeight="1">
      <c r="A65" s="19" t="s">
        <v>31</v>
      </c>
      <c r="B65" s="20" t="s">
        <v>14</v>
      </c>
      <c r="C65" s="20" t="s">
        <v>29</v>
      </c>
      <c r="D65" s="21" t="s">
        <v>93</v>
      </c>
      <c r="E65" s="22">
        <f>'[1]recet fonct 08-2018'!F64</f>
        <v>32000</v>
      </c>
      <c r="F65" s="22">
        <f>'[1]recet fonct 08-2018'!G64</f>
        <v>0</v>
      </c>
      <c r="G65" s="22">
        <f>'[1]recet fonct 08-2018'!H64</f>
        <v>20000</v>
      </c>
      <c r="H65" s="22">
        <f>'[1]recet fonct 08-2018'!I64</f>
        <v>0</v>
      </c>
      <c r="I65" s="22">
        <f>'[1]recet fonct 08-2018'!J64</f>
        <v>0</v>
      </c>
      <c r="J65" s="23">
        <f>'[1]recet fonct 08-2018'!K64</f>
        <v>0</v>
      </c>
    </row>
    <row r="66" spans="1:11" ht="21.75" customHeight="1">
      <c r="A66" s="19" t="s">
        <v>31</v>
      </c>
      <c r="B66" s="20" t="s">
        <v>14</v>
      </c>
      <c r="C66" s="20" t="s">
        <v>60</v>
      </c>
      <c r="D66" s="21" t="s">
        <v>94</v>
      </c>
      <c r="E66" s="22">
        <f>'[1]recet fonct 08-2018'!F65</f>
        <v>0</v>
      </c>
      <c r="F66" s="22">
        <f>'[1]recet fonct 08-2018'!G65</f>
        <v>0</v>
      </c>
      <c r="G66" s="22">
        <f>'[1]recet fonct 08-2018'!H65</f>
        <v>0</v>
      </c>
      <c r="H66" s="22">
        <f>'[1]recet fonct 08-2018'!I65</f>
        <v>0</v>
      </c>
      <c r="I66" s="22">
        <f>'[1]recet fonct 08-2018'!J65</f>
        <v>5500</v>
      </c>
      <c r="J66" s="23">
        <f>'[1]recet fonct 08-2018'!K65</f>
        <v>0</v>
      </c>
    </row>
    <row r="67" spans="1:11" ht="21.75" customHeight="1">
      <c r="A67" s="19" t="s">
        <v>31</v>
      </c>
      <c r="B67" s="20" t="s">
        <v>14</v>
      </c>
      <c r="C67" s="20" t="s">
        <v>95</v>
      </c>
      <c r="D67" s="21" t="s">
        <v>96</v>
      </c>
      <c r="E67" s="22">
        <f>'[1]recet fonct 08-2018'!F66</f>
        <v>1475174.36</v>
      </c>
      <c r="F67" s="22">
        <f>'[1]recet fonct 08-2018'!G66</f>
        <v>8232564.2000000002</v>
      </c>
      <c r="G67" s="22">
        <f>'[1]recet fonct 08-2018'!H66</f>
        <v>1383817.98</v>
      </c>
      <c r="H67" s="22">
        <f>'[1]recet fonct 08-2018'!I66</f>
        <v>8099886.7999999998</v>
      </c>
      <c r="I67" s="22">
        <f>'[1]recet fonct 08-2018'!J66</f>
        <v>568317.66</v>
      </c>
      <c r="J67" s="23">
        <f>'[1]recet fonct 08-2018'!K66</f>
        <v>8030251.4199999999</v>
      </c>
    </row>
    <row r="68" spans="1:11" ht="21.75" customHeight="1">
      <c r="A68" s="19" t="s">
        <v>31</v>
      </c>
      <c r="B68" s="20" t="s">
        <v>14</v>
      </c>
      <c r="C68" s="20" t="s">
        <v>97</v>
      </c>
      <c r="D68" s="21" t="s">
        <v>98</v>
      </c>
      <c r="E68" s="22">
        <f>'[1]recet fonct 08-2018'!F67</f>
        <v>4961919</v>
      </c>
      <c r="F68" s="22">
        <f>'[1]recet fonct 08-2018'!G67</f>
        <v>27643.66</v>
      </c>
      <c r="G68" s="22">
        <f>'[1]recet fonct 08-2018'!H67</f>
        <v>3957500</v>
      </c>
      <c r="H68" s="22">
        <f>'[1]recet fonct 08-2018'!I67</f>
        <v>27643.66</v>
      </c>
      <c r="I68" s="22">
        <f>'[1]recet fonct 08-2018'!J67</f>
        <v>3005250</v>
      </c>
      <c r="J68" s="23">
        <f>'[1]recet fonct 08-2018'!K67</f>
        <v>27643.66</v>
      </c>
    </row>
    <row r="69" spans="1:11" ht="21.75" customHeight="1">
      <c r="A69" s="19" t="s">
        <v>31</v>
      </c>
      <c r="B69" s="20" t="s">
        <v>14</v>
      </c>
      <c r="C69" s="20" t="s">
        <v>99</v>
      </c>
      <c r="D69" s="21" t="s">
        <v>100</v>
      </c>
      <c r="E69" s="22">
        <f>'[1]recet fonct 08-2018'!F68</f>
        <v>0</v>
      </c>
      <c r="F69" s="22">
        <f>'[1]recet fonct 08-2018'!G68</f>
        <v>0</v>
      </c>
      <c r="G69" s="22">
        <f>'[1]recet fonct 08-2018'!H68</f>
        <v>0</v>
      </c>
      <c r="H69" s="22">
        <f>'[1]recet fonct 08-2018'!I68</f>
        <v>0</v>
      </c>
      <c r="I69" s="22">
        <f>'[1]recet fonct 08-2018'!J68</f>
        <v>0</v>
      </c>
      <c r="J69" s="23">
        <f>'[1]recet fonct 08-2018'!K68</f>
        <v>0</v>
      </c>
    </row>
    <row r="70" spans="1:11" ht="21.75" customHeight="1">
      <c r="A70" s="19" t="s">
        <v>31</v>
      </c>
      <c r="B70" s="20" t="s">
        <v>14</v>
      </c>
      <c r="C70" s="20" t="s">
        <v>101</v>
      </c>
      <c r="D70" s="21" t="s">
        <v>102</v>
      </c>
      <c r="E70" s="22">
        <f>'[1]recet fonct 08-2018'!F69</f>
        <v>215818.8</v>
      </c>
      <c r="F70" s="22">
        <f>'[1]recet fonct 08-2018'!G69</f>
        <v>8567392.1999999993</v>
      </c>
      <c r="G70" s="22">
        <f>'[1]recet fonct 08-2018'!H69</f>
        <v>532464.6</v>
      </c>
      <c r="H70" s="22">
        <f>'[1]recet fonct 08-2018'!I69</f>
        <v>8137847.7999999998</v>
      </c>
      <c r="I70" s="22">
        <f>'[1]recet fonct 08-2018'!J69</f>
        <v>80800</v>
      </c>
      <c r="J70" s="23">
        <f>'[1]recet fonct 08-2018'!K69</f>
        <v>8137847.7999999998</v>
      </c>
    </row>
    <row r="71" spans="1:11" ht="21.75" customHeight="1">
      <c r="A71" s="19" t="s">
        <v>31</v>
      </c>
      <c r="B71" s="20" t="s">
        <v>14</v>
      </c>
      <c r="C71" s="20" t="s">
        <v>103</v>
      </c>
      <c r="D71" s="21" t="s">
        <v>104</v>
      </c>
      <c r="E71" s="22">
        <f>'[1]recet fonct 08-2018'!F70</f>
        <v>4652276.04</v>
      </c>
      <c r="F71" s="22">
        <f>'[1]recet fonct 08-2018'!G70</f>
        <v>622636.04</v>
      </c>
      <c r="G71" s="22">
        <f>'[1]recet fonct 08-2018'!H70</f>
        <v>4824937.66</v>
      </c>
      <c r="H71" s="22">
        <f>'[1]recet fonct 08-2018'!I70</f>
        <v>622636.04</v>
      </c>
      <c r="I71" s="22">
        <f>'[1]recet fonct 08-2018'!J70</f>
        <v>2964300.26</v>
      </c>
      <c r="J71" s="23">
        <f>'[1]recet fonct 08-2018'!K70</f>
        <v>622636.04</v>
      </c>
    </row>
    <row r="72" spans="1:11" ht="21.75" customHeight="1">
      <c r="A72" s="19" t="s">
        <v>31</v>
      </c>
      <c r="B72" s="20" t="s">
        <v>14</v>
      </c>
      <c r="C72" s="20" t="s">
        <v>105</v>
      </c>
      <c r="D72" s="21" t="s">
        <v>106</v>
      </c>
      <c r="E72" s="22">
        <f>'[1]recet fonct 08-2018'!F71</f>
        <v>11768562.539999999</v>
      </c>
      <c r="F72" s="22">
        <f>'[1]recet fonct 08-2018'!G71</f>
        <v>1188094.3</v>
      </c>
      <c r="G72" s="22">
        <f>'[1]recet fonct 08-2018'!H71</f>
        <v>9326392.6699999999</v>
      </c>
      <c r="H72" s="22">
        <f>'[1]recet fonct 08-2018'!I71</f>
        <v>297687.3</v>
      </c>
      <c r="I72" s="22">
        <f>'[1]recet fonct 08-2018'!J71</f>
        <v>6933556.6200000001</v>
      </c>
      <c r="J72" s="23">
        <f>'[1]recet fonct 08-2018'!K71</f>
        <v>269002.3</v>
      </c>
    </row>
    <row r="73" spans="1:11" ht="21.75" customHeight="1">
      <c r="A73" s="19" t="s">
        <v>31</v>
      </c>
      <c r="B73" s="20" t="s">
        <v>14</v>
      </c>
      <c r="C73" s="20" t="s">
        <v>107</v>
      </c>
      <c r="D73" s="21" t="s">
        <v>108</v>
      </c>
      <c r="E73" s="22">
        <f>'[1]recet fonct 08-2018'!F72</f>
        <v>2623566.7599999998</v>
      </c>
      <c r="F73" s="22">
        <f>'[1]recet fonct 08-2018'!G72</f>
        <v>656871.37</v>
      </c>
      <c r="G73" s="22">
        <f>'[1]recet fonct 08-2018'!H72</f>
        <v>3429267</v>
      </c>
      <c r="H73" s="22">
        <f>'[1]recet fonct 08-2018'!I72</f>
        <v>651525.37</v>
      </c>
      <c r="I73" s="22">
        <f>'[1]recet fonct 08-2018'!J72</f>
        <v>4204171.5199999996</v>
      </c>
      <c r="J73" s="23">
        <f>'[1]recet fonct 08-2018'!K72</f>
        <v>656042.75</v>
      </c>
    </row>
    <row r="74" spans="1:11" ht="21.75" customHeight="1">
      <c r="A74" s="19" t="s">
        <v>31</v>
      </c>
      <c r="B74" s="20" t="s">
        <v>14</v>
      </c>
      <c r="C74" s="20" t="s">
        <v>20</v>
      </c>
      <c r="D74" s="21" t="s">
        <v>109</v>
      </c>
      <c r="E74" s="22">
        <f>'[1]recet fonct 08-2018'!F73</f>
        <v>3</v>
      </c>
      <c r="F74" s="22">
        <f>'[1]recet fonct 08-2018'!G73</f>
        <v>0</v>
      </c>
      <c r="G74" s="22">
        <f>'[1]recet fonct 08-2018'!H73</f>
        <v>6.5</v>
      </c>
      <c r="H74" s="22">
        <f>'[1]recet fonct 08-2018'!I73</f>
        <v>0</v>
      </c>
      <c r="I74" s="22">
        <f>'[1]recet fonct 08-2018'!J73</f>
        <v>12.5</v>
      </c>
      <c r="J74" s="23">
        <f>'[1]recet fonct 08-2018'!K73</f>
        <v>0</v>
      </c>
    </row>
    <row r="75" spans="1:11" ht="21.75" customHeight="1">
      <c r="A75" s="19" t="s">
        <v>31</v>
      </c>
      <c r="B75" s="20" t="s">
        <v>14</v>
      </c>
      <c r="C75" s="20" t="s">
        <v>51</v>
      </c>
      <c r="D75" s="21" t="s">
        <v>110</v>
      </c>
      <c r="E75" s="22">
        <f>'[1]recet fonct 08-2018'!F74</f>
        <v>0</v>
      </c>
      <c r="F75" s="22">
        <f>'[1]recet fonct 08-2018'!G74</f>
        <v>0</v>
      </c>
      <c r="G75" s="22">
        <f>'[1]recet fonct 08-2018'!H74</f>
        <v>0</v>
      </c>
      <c r="H75" s="22">
        <f>'[1]recet fonct 08-2018'!I74</f>
        <v>0</v>
      </c>
      <c r="I75" s="22">
        <f>'[1]recet fonct 08-2018'!J74</f>
        <v>0</v>
      </c>
      <c r="J75" s="23">
        <f>'[1]recet fonct 08-2018'!K74</f>
        <v>0</v>
      </c>
    </row>
    <row r="76" spans="1:11" ht="21.75" customHeight="1">
      <c r="A76" s="19" t="s">
        <v>31</v>
      </c>
      <c r="B76" s="20" t="s">
        <v>14</v>
      </c>
      <c r="C76" s="20" t="s">
        <v>44</v>
      </c>
      <c r="D76" s="21" t="s">
        <v>111</v>
      </c>
      <c r="E76" s="22">
        <f>'[1]recet fonct 08-2018'!F75</f>
        <v>56287</v>
      </c>
      <c r="F76" s="22">
        <f>'[1]recet fonct 08-2018'!G75</f>
        <v>0</v>
      </c>
      <c r="G76" s="22">
        <f>'[1]recet fonct 08-2018'!H75</f>
        <v>53772</v>
      </c>
      <c r="H76" s="22">
        <f>'[1]recet fonct 08-2018'!I75</f>
        <v>0</v>
      </c>
      <c r="I76" s="22">
        <f>'[1]recet fonct 08-2018'!J75</f>
        <v>34376</v>
      </c>
      <c r="J76" s="23">
        <f>'[1]recet fonct 08-2018'!K75</f>
        <v>0</v>
      </c>
    </row>
    <row r="77" spans="1:11" ht="21.75" customHeight="1">
      <c r="A77" s="19" t="s">
        <v>31</v>
      </c>
      <c r="B77" s="20" t="s">
        <v>14</v>
      </c>
      <c r="C77" s="20" t="s">
        <v>112</v>
      </c>
      <c r="D77" s="21" t="s">
        <v>113</v>
      </c>
      <c r="E77" s="22">
        <f>'[1]recet fonct 08-2018'!F76</f>
        <v>47975.5</v>
      </c>
      <c r="F77" s="22">
        <f>'[1]recet fonct 08-2018'!G76</f>
        <v>0</v>
      </c>
      <c r="G77" s="22">
        <f>'[1]recet fonct 08-2018'!H76</f>
        <v>43744</v>
      </c>
      <c r="H77" s="22">
        <f>'[1]recet fonct 08-2018'!I76</f>
        <v>0</v>
      </c>
      <c r="I77" s="22">
        <f>'[1]recet fonct 08-2018'!J76</f>
        <v>27031</v>
      </c>
      <c r="J77" s="23">
        <f>'[1]recet fonct 08-2018'!K76</f>
        <v>0</v>
      </c>
    </row>
    <row r="78" spans="1:11" ht="21.75" customHeight="1">
      <c r="A78" s="19" t="s">
        <v>31</v>
      </c>
      <c r="B78" s="20" t="s">
        <v>14</v>
      </c>
      <c r="C78" s="20" t="s">
        <v>114</v>
      </c>
      <c r="D78" s="21" t="s">
        <v>115</v>
      </c>
      <c r="E78" s="22">
        <f>'[1]recet fonct 08-2018'!F77</f>
        <v>7270617.2800000003</v>
      </c>
      <c r="F78" s="22">
        <f>'[1]recet fonct 08-2018'!G77</f>
        <v>172783.54</v>
      </c>
      <c r="G78" s="22">
        <f>'[1]recet fonct 08-2018'!H77</f>
        <v>8735855.9600000009</v>
      </c>
      <c r="H78" s="22">
        <f>'[1]recet fonct 08-2018'!I77</f>
        <v>172783.54</v>
      </c>
      <c r="I78" s="22">
        <f>'[1]recet fonct 08-2018'!J77</f>
        <v>5548628.7400000002</v>
      </c>
      <c r="J78" s="30">
        <v>0</v>
      </c>
      <c r="K78" s="31">
        <f>'[1]recet fonct 08-2018'!K77</f>
        <v>-41056.83</v>
      </c>
    </row>
    <row r="79" spans="1:11" ht="21.75" customHeight="1">
      <c r="A79" s="19" t="s">
        <v>31</v>
      </c>
      <c r="B79" s="20" t="s">
        <v>14</v>
      </c>
      <c r="C79" s="20" t="s">
        <v>116</v>
      </c>
      <c r="D79" s="21" t="s">
        <v>117</v>
      </c>
      <c r="E79" s="22">
        <f>'[1]recet fonct 08-2018'!F78</f>
        <v>0</v>
      </c>
      <c r="F79" s="22">
        <f>'[1]recet fonct 08-2018'!G78</f>
        <v>23152.440000000002</v>
      </c>
      <c r="G79" s="22">
        <f>'[1]recet fonct 08-2018'!H78</f>
        <v>23152.44</v>
      </c>
      <c r="H79" s="22">
        <f>'[1]recet fonct 08-2018'!I78</f>
        <v>0</v>
      </c>
      <c r="I79" s="22">
        <f>'[1]recet fonct 08-2018'!J78</f>
        <v>0</v>
      </c>
      <c r="J79" s="23">
        <f>'[1]recet fonct 08-2018'!K78</f>
        <v>0</v>
      </c>
    </row>
    <row r="80" spans="1:11" ht="21.75" customHeight="1">
      <c r="A80" s="19" t="s">
        <v>31</v>
      </c>
      <c r="B80" s="20" t="s">
        <v>14</v>
      </c>
      <c r="C80" s="20" t="s">
        <v>118</v>
      </c>
      <c r="D80" s="21" t="s">
        <v>119</v>
      </c>
      <c r="E80" s="22">
        <f>'[1]recet fonct 08-2018'!F79</f>
        <v>9273</v>
      </c>
      <c r="F80" s="22">
        <f>'[1]recet fonct 08-2018'!G79</f>
        <v>0</v>
      </c>
      <c r="G80" s="22">
        <f>'[1]recet fonct 08-2018'!H79</f>
        <v>17439.3</v>
      </c>
      <c r="H80" s="22">
        <f>'[1]recet fonct 08-2018'!I79</f>
        <v>0</v>
      </c>
      <c r="I80" s="22">
        <f>'[1]recet fonct 08-2018'!J79</f>
        <v>5885.9</v>
      </c>
      <c r="J80" s="23">
        <f>'[1]recet fonct 08-2018'!K79</f>
        <v>0</v>
      </c>
    </row>
    <row r="81" spans="1:11" ht="21.75" customHeight="1">
      <c r="A81" s="19" t="s">
        <v>31</v>
      </c>
      <c r="B81" s="20" t="s">
        <v>14</v>
      </c>
      <c r="C81" s="20" t="s">
        <v>120</v>
      </c>
      <c r="D81" s="21" t="s">
        <v>121</v>
      </c>
      <c r="E81" s="22">
        <f>'[1]recet fonct 08-2018'!F80</f>
        <v>0</v>
      </c>
      <c r="F81" s="22">
        <f>'[1]recet fonct 08-2018'!G80</f>
        <v>0</v>
      </c>
      <c r="G81" s="22">
        <f>'[1]recet fonct 08-2018'!H80</f>
        <v>0</v>
      </c>
      <c r="H81" s="22">
        <f>'[1]recet fonct 08-2018'!I80</f>
        <v>0</v>
      </c>
      <c r="I81" s="22">
        <f>'[1]recet fonct 08-2018'!J80</f>
        <v>0</v>
      </c>
      <c r="J81" s="23">
        <f>'[1]recet fonct 08-2018'!K80</f>
        <v>0</v>
      </c>
    </row>
    <row r="82" spans="1:11" ht="21.75" customHeight="1">
      <c r="A82" s="19" t="s">
        <v>31</v>
      </c>
      <c r="B82" s="20" t="s">
        <v>14</v>
      </c>
      <c r="C82" s="20" t="s">
        <v>122</v>
      </c>
      <c r="D82" s="21" t="s">
        <v>123</v>
      </c>
      <c r="E82" s="22">
        <f>'[1]recet fonct 08-2018'!F81</f>
        <v>739.2</v>
      </c>
      <c r="F82" s="22">
        <f>'[1]recet fonct 08-2018'!G81</f>
        <v>0</v>
      </c>
      <c r="G82" s="22">
        <f>'[1]recet fonct 08-2018'!H81</f>
        <v>242.6</v>
      </c>
      <c r="H82" s="22">
        <f>'[1]recet fonct 08-2018'!I81</f>
        <v>0</v>
      </c>
      <c r="I82" s="22">
        <f>'[1]recet fonct 08-2018'!J81</f>
        <v>0</v>
      </c>
      <c r="J82" s="23">
        <f>'[1]recet fonct 08-2018'!K81</f>
        <v>0</v>
      </c>
    </row>
    <row r="83" spans="1:11" ht="21.75" customHeight="1">
      <c r="A83" s="19" t="s">
        <v>31</v>
      </c>
      <c r="B83" s="20" t="s">
        <v>17</v>
      </c>
      <c r="C83" s="20" t="s">
        <v>68</v>
      </c>
      <c r="D83" s="21" t="s">
        <v>124</v>
      </c>
      <c r="E83" s="22">
        <f>'[1]recet fonct 08-2018'!F82</f>
        <v>1287578.3500000001</v>
      </c>
      <c r="F83" s="22">
        <f>'[1]recet fonct 08-2018'!G82</f>
        <v>59049.4</v>
      </c>
      <c r="G83" s="22">
        <f>'[1]recet fonct 08-2018'!H82</f>
        <v>1585108.2</v>
      </c>
      <c r="H83" s="22">
        <f>'[1]recet fonct 08-2018'!I82</f>
        <v>59049.4</v>
      </c>
      <c r="I83" s="22">
        <f>'[1]recet fonct 08-2018'!J82</f>
        <v>0</v>
      </c>
      <c r="J83" s="23">
        <f>'[1]recet fonct 08-2018'!K82</f>
        <v>0</v>
      </c>
    </row>
    <row r="84" spans="1:11" ht="21.75" customHeight="1">
      <c r="A84" s="19" t="s">
        <v>31</v>
      </c>
      <c r="B84" s="20" t="s">
        <v>17</v>
      </c>
      <c r="C84" s="20" t="s">
        <v>125</v>
      </c>
      <c r="D84" s="21" t="s">
        <v>126</v>
      </c>
      <c r="E84" s="22">
        <f>'[1]recet fonct 08-2018'!F83</f>
        <v>0</v>
      </c>
      <c r="F84" s="22">
        <f>'[1]recet fonct 08-2018'!G83</f>
        <v>0</v>
      </c>
      <c r="G84" s="22">
        <f>'[1]recet fonct 08-2018'!H83</f>
        <v>0</v>
      </c>
      <c r="H84" s="22">
        <f>'[1]recet fonct 08-2018'!I83</f>
        <v>0</v>
      </c>
      <c r="I84" s="22">
        <f>'[1]recet fonct 08-2018'!J83</f>
        <v>373787.15</v>
      </c>
      <c r="J84" s="23">
        <f>'[1]recet fonct 08-2018'!K83</f>
        <v>59049.4</v>
      </c>
    </row>
    <row r="85" spans="1:11" ht="21.75" customHeight="1">
      <c r="A85" s="19" t="s">
        <v>31</v>
      </c>
      <c r="B85" s="20" t="s">
        <v>17</v>
      </c>
      <c r="C85" s="20" t="s">
        <v>23</v>
      </c>
      <c r="D85" s="21" t="s">
        <v>127</v>
      </c>
      <c r="E85" s="22">
        <f>'[1]recet fonct 08-2018'!F84</f>
        <v>177590</v>
      </c>
      <c r="F85" s="22">
        <f>'[1]recet fonct 08-2018'!G84</f>
        <v>226378.2</v>
      </c>
      <c r="G85" s="22">
        <f>'[1]recet fonct 08-2018'!H84</f>
        <v>355180</v>
      </c>
      <c r="H85" s="22">
        <f>'[1]recet fonct 08-2018'!I84</f>
        <v>226378.2</v>
      </c>
      <c r="I85" s="22">
        <f>'[1]recet fonct 08-2018'!J84</f>
        <v>355180</v>
      </c>
      <c r="J85" s="23">
        <f>'[1]recet fonct 08-2018'!K84</f>
        <v>226378.2</v>
      </c>
    </row>
    <row r="86" spans="1:11" ht="21.75" customHeight="1">
      <c r="A86" s="19" t="s">
        <v>31</v>
      </c>
      <c r="B86" s="20" t="s">
        <v>17</v>
      </c>
      <c r="C86" s="20" t="s">
        <v>25</v>
      </c>
      <c r="D86" s="21" t="s">
        <v>128</v>
      </c>
      <c r="E86" s="22">
        <f>'[1]recet fonct 08-2018'!F85</f>
        <v>23265.95</v>
      </c>
      <c r="F86" s="22">
        <f>'[1]recet fonct 08-2018'!G85</f>
        <v>0</v>
      </c>
      <c r="G86" s="22">
        <f>'[1]recet fonct 08-2018'!H85</f>
        <v>17000.349999999999</v>
      </c>
      <c r="H86" s="22">
        <f>'[1]recet fonct 08-2018'!I85</f>
        <v>0</v>
      </c>
      <c r="I86" s="22">
        <f>'[1]recet fonct 08-2018'!J85</f>
        <v>0</v>
      </c>
      <c r="J86" s="23">
        <f>'[1]recet fonct 08-2018'!K85</f>
        <v>0</v>
      </c>
    </row>
    <row r="87" spans="1:11" ht="21.75" customHeight="1">
      <c r="A87" s="19" t="s">
        <v>31</v>
      </c>
      <c r="B87" s="20" t="s">
        <v>17</v>
      </c>
      <c r="C87" s="20" t="s">
        <v>29</v>
      </c>
      <c r="D87" s="21" t="s">
        <v>129</v>
      </c>
      <c r="E87" s="22">
        <f>'[1]recet fonct 08-2018'!F86</f>
        <v>0</v>
      </c>
      <c r="F87" s="22">
        <f>'[1]recet fonct 08-2018'!G86</f>
        <v>465406.8</v>
      </c>
      <c r="G87" s="22">
        <f>'[1]recet fonct 08-2018'!H86</f>
        <v>0</v>
      </c>
      <c r="H87" s="22">
        <f>'[1]recet fonct 08-2018'!I86</f>
        <v>465406.8</v>
      </c>
      <c r="I87" s="22">
        <f>'[1]recet fonct 08-2018'!J86</f>
        <v>474000</v>
      </c>
      <c r="J87" s="23">
        <f>'[1]recet fonct 08-2018'!K86</f>
        <v>465406.80000000005</v>
      </c>
    </row>
    <row r="88" spans="1:11" ht="21.75" customHeight="1">
      <c r="A88" s="19" t="s">
        <v>31</v>
      </c>
      <c r="B88" s="20" t="s">
        <v>17</v>
      </c>
      <c r="C88" s="20" t="s">
        <v>15</v>
      </c>
      <c r="D88" s="21" t="s">
        <v>130</v>
      </c>
      <c r="E88" s="22">
        <f>'[1]recet fonct 08-2018'!F87</f>
        <v>1842130.8</v>
      </c>
      <c r="F88" s="22">
        <f>'[1]recet fonct 08-2018'!G87</f>
        <v>159803.26999999999</v>
      </c>
      <c r="G88" s="22">
        <f>'[1]recet fonct 08-2018'!H87</f>
        <v>1800000</v>
      </c>
      <c r="H88" s="22">
        <f>'[1]recet fonct 08-2018'!I87</f>
        <v>159803.26999999999</v>
      </c>
      <c r="I88" s="22">
        <f>'[1]recet fonct 08-2018'!J87</f>
        <v>0</v>
      </c>
      <c r="J88" s="23">
        <f>'[1]recet fonct 08-2018'!K87</f>
        <v>159803.26999999999</v>
      </c>
    </row>
    <row r="89" spans="1:11" ht="21.75" customHeight="1">
      <c r="A89" s="19" t="s">
        <v>31</v>
      </c>
      <c r="B89" s="20" t="s">
        <v>17</v>
      </c>
      <c r="C89" s="20" t="s">
        <v>18</v>
      </c>
      <c r="D89" s="21" t="s">
        <v>131</v>
      </c>
      <c r="E89" s="22">
        <f>'[1]recet fonct 08-2018'!F88</f>
        <v>14000</v>
      </c>
      <c r="F89" s="22">
        <f>'[1]recet fonct 08-2018'!G88</f>
        <v>322925.69</v>
      </c>
      <c r="G89" s="22">
        <f>'[1]recet fonct 08-2018'!H88</f>
        <v>23350</v>
      </c>
      <c r="H89" s="22">
        <f>'[1]recet fonct 08-2018'!I88</f>
        <v>322425.69</v>
      </c>
      <c r="I89" s="22">
        <f>'[1]recet fonct 08-2018'!J88</f>
        <v>14250</v>
      </c>
      <c r="J89" s="23">
        <f>'[1]recet fonct 08-2018'!K88</f>
        <v>322425.69</v>
      </c>
    </row>
    <row r="90" spans="1:11" ht="21.75" customHeight="1">
      <c r="A90" s="19" t="s">
        <v>31</v>
      </c>
      <c r="B90" s="20" t="s">
        <v>17</v>
      </c>
      <c r="C90" s="20" t="s">
        <v>20</v>
      </c>
      <c r="D90" s="21" t="s">
        <v>132</v>
      </c>
      <c r="E90" s="22">
        <f>'[1]recet fonct 08-2018'!F89</f>
        <v>669483.19999999995</v>
      </c>
      <c r="F90" s="22">
        <f>'[1]recet fonct 08-2018'!G89</f>
        <v>34634.35</v>
      </c>
      <c r="G90" s="22">
        <f>'[1]recet fonct 08-2018'!H89</f>
        <v>889200.41</v>
      </c>
      <c r="H90" s="22">
        <f>'[1]recet fonct 08-2018'!I89</f>
        <v>34634.35</v>
      </c>
      <c r="I90" s="22">
        <f>'[1]recet fonct 08-2018'!J89</f>
        <v>258781.25</v>
      </c>
      <c r="J90" s="30">
        <v>0</v>
      </c>
      <c r="K90" s="31">
        <f>'[1]recet fonct 08-2018'!K89</f>
        <v>-110861.75</v>
      </c>
    </row>
    <row r="91" spans="1:11" ht="21.75" customHeight="1">
      <c r="A91" s="19" t="s">
        <v>31</v>
      </c>
      <c r="B91" s="20" t="s">
        <v>17</v>
      </c>
      <c r="C91" s="20" t="s">
        <v>51</v>
      </c>
      <c r="D91" s="21" t="s">
        <v>133</v>
      </c>
      <c r="E91" s="22">
        <f>'[1]recet fonct 08-2018'!F90</f>
        <v>0</v>
      </c>
      <c r="F91" s="22">
        <f>'[1]recet fonct 08-2018'!G90</f>
        <v>0</v>
      </c>
      <c r="G91" s="22">
        <f>'[1]recet fonct 08-2018'!H90</f>
        <v>0</v>
      </c>
      <c r="H91" s="22">
        <f>'[1]recet fonct 08-2018'!I90</f>
        <v>0</v>
      </c>
      <c r="I91" s="22">
        <f>'[1]recet fonct 08-2018'!J90</f>
        <v>0</v>
      </c>
      <c r="J91" s="23">
        <f>'[1]recet fonct 08-2018'!K90</f>
        <v>0</v>
      </c>
    </row>
    <row r="92" spans="1:11" ht="21.75" customHeight="1">
      <c r="A92" s="24"/>
      <c r="B92" s="25"/>
      <c r="C92" s="25"/>
      <c r="D92" s="26" t="s">
        <v>134</v>
      </c>
      <c r="E92" s="27">
        <f t="shared" ref="E92:I92" si="2">SUM(E55:E91)</f>
        <v>83589845.649999991</v>
      </c>
      <c r="F92" s="27">
        <f t="shared" si="2"/>
        <v>188806496.04999998</v>
      </c>
      <c r="G92" s="27">
        <f t="shared" si="2"/>
        <v>86536229.059999973</v>
      </c>
      <c r="H92" s="27">
        <f t="shared" si="2"/>
        <v>209439769.78000003</v>
      </c>
      <c r="I92" s="27">
        <f t="shared" si="2"/>
        <v>58806484.239999987</v>
      </c>
      <c r="J92" s="28">
        <f>SUM(J55:J91)</f>
        <v>234950933.09999999</v>
      </c>
    </row>
    <row r="93" spans="1:11" ht="21.75" customHeight="1">
      <c r="A93" s="19" t="s">
        <v>37</v>
      </c>
      <c r="B93" s="20" t="s">
        <v>14</v>
      </c>
      <c r="C93" s="20" t="s">
        <v>14</v>
      </c>
      <c r="D93" s="21" t="s">
        <v>135</v>
      </c>
      <c r="E93" s="22">
        <f>'[1]recet fonct 08-2018'!F92</f>
        <v>3171781.68</v>
      </c>
      <c r="F93" s="22">
        <f>'[1]recet fonct 08-2018'!G92</f>
        <v>0</v>
      </c>
      <c r="G93" s="22">
        <f>'[1]recet fonct 08-2018'!H92</f>
        <v>2414104.9</v>
      </c>
      <c r="H93" s="22">
        <f>'[1]recet fonct 08-2018'!I92</f>
        <v>0</v>
      </c>
      <c r="I93" s="22">
        <f>'[1]recet fonct 08-2018'!J92</f>
        <v>0</v>
      </c>
      <c r="J93" s="23">
        <f>'[1]recet fonct 08-2018'!K92</f>
        <v>0</v>
      </c>
    </row>
    <row r="94" spans="1:11" ht="21.75" customHeight="1">
      <c r="A94" s="19" t="s">
        <v>37</v>
      </c>
      <c r="B94" s="20" t="s">
        <v>22</v>
      </c>
      <c r="C94" s="20" t="s">
        <v>136</v>
      </c>
      <c r="D94" s="21" t="s">
        <v>137</v>
      </c>
      <c r="E94" s="22">
        <f>'[1]recet fonct 08-2018'!F93</f>
        <v>0</v>
      </c>
      <c r="F94" s="22">
        <f>'[1]recet fonct 08-2018'!G93</f>
        <v>1195000</v>
      </c>
      <c r="G94" s="22">
        <f>'[1]recet fonct 08-2018'!H93</f>
        <v>0</v>
      </c>
      <c r="H94" s="22">
        <f>'[1]recet fonct 08-2018'!I93</f>
        <v>1195000</v>
      </c>
      <c r="I94" s="22">
        <f>'[1]recet fonct 08-2018'!J93</f>
        <v>0</v>
      </c>
      <c r="J94" s="23">
        <f>'[1]recet fonct 08-2018'!K93</f>
        <v>1195000</v>
      </c>
    </row>
    <row r="95" spans="1:11" ht="21.75" customHeight="1">
      <c r="A95" s="19" t="s">
        <v>37</v>
      </c>
      <c r="B95" s="20" t="s">
        <v>31</v>
      </c>
      <c r="C95" s="20" t="s">
        <v>17</v>
      </c>
      <c r="D95" s="21" t="s">
        <v>138</v>
      </c>
      <c r="E95" s="22">
        <f>'[1]recet fonct 08-2018'!F94</f>
        <v>0</v>
      </c>
      <c r="F95" s="22">
        <f>'[1]recet fonct 08-2018'!G94</f>
        <v>0</v>
      </c>
      <c r="G95" s="22">
        <f>'[1]recet fonct 08-2018'!H94</f>
        <v>0</v>
      </c>
      <c r="H95" s="22">
        <f>'[1]recet fonct 08-2018'!I94</f>
        <v>0</v>
      </c>
      <c r="I95" s="22">
        <f>'[1]recet fonct 08-2018'!J94</f>
        <v>0</v>
      </c>
      <c r="J95" s="23">
        <f>'[1]recet fonct 08-2018'!K94</f>
        <v>0</v>
      </c>
    </row>
    <row r="96" spans="1:11" ht="21.75" customHeight="1">
      <c r="A96" s="19" t="s">
        <v>37</v>
      </c>
      <c r="B96" s="20" t="s">
        <v>31</v>
      </c>
      <c r="C96" s="20" t="s">
        <v>31</v>
      </c>
      <c r="D96" s="32" t="s">
        <v>139</v>
      </c>
      <c r="E96" s="22">
        <f>'[1]recet fonct 08-2018'!F95</f>
        <v>3035176.14</v>
      </c>
      <c r="F96" s="22">
        <f>'[1]recet fonct 08-2018'!G95</f>
        <v>64697.73</v>
      </c>
      <c r="G96" s="22">
        <f>'[1]recet fonct 08-2018'!H95</f>
        <v>3357294.41</v>
      </c>
      <c r="H96" s="22">
        <f>'[1]recet fonct 08-2018'!I95</f>
        <v>209435.99</v>
      </c>
      <c r="I96" s="22">
        <f>'[1]recet fonct 08-2018'!J95</f>
        <v>531029.92000000004</v>
      </c>
      <c r="J96" s="23">
        <f>'[1]recet fonct 08-2018'!K95</f>
        <v>111925.22</v>
      </c>
    </row>
    <row r="97" spans="1:10" ht="21.75" customHeight="1">
      <c r="A97" s="24"/>
      <c r="B97" s="25"/>
      <c r="C97" s="25"/>
      <c r="D97" s="26" t="s">
        <v>140</v>
      </c>
      <c r="E97" s="27">
        <f t="shared" ref="E97:J97" si="3">SUM(E93:E96)</f>
        <v>6206957.8200000003</v>
      </c>
      <c r="F97" s="27">
        <f t="shared" si="3"/>
        <v>1259697.73</v>
      </c>
      <c r="G97" s="27">
        <f t="shared" si="3"/>
        <v>5771399.3100000005</v>
      </c>
      <c r="H97" s="27">
        <f t="shared" si="3"/>
        <v>1404435.99</v>
      </c>
      <c r="I97" s="27">
        <f t="shared" si="3"/>
        <v>531029.92000000004</v>
      </c>
      <c r="J97" s="28">
        <f t="shared" si="3"/>
        <v>1306925.22</v>
      </c>
    </row>
    <row r="98" spans="1:10" ht="21.75" customHeight="1">
      <c r="A98" s="19" t="s">
        <v>141</v>
      </c>
      <c r="B98" s="20" t="s">
        <v>14</v>
      </c>
      <c r="C98" s="20" t="s">
        <v>14</v>
      </c>
      <c r="D98" s="32" t="s">
        <v>142</v>
      </c>
      <c r="E98" s="22">
        <f>'[1]recet fonct 08-2018'!F97</f>
        <v>11335528.49</v>
      </c>
      <c r="F98" s="22">
        <f>'[1]recet fonct 08-2018'!G97</f>
        <v>0</v>
      </c>
      <c r="G98" s="22">
        <f>'[1]recet fonct 08-2018'!H97</f>
        <v>47725786.420000002</v>
      </c>
      <c r="H98" s="22">
        <f>'[1]recet fonct 08-2018'!I97</f>
        <v>0</v>
      </c>
      <c r="I98" s="22">
        <f>'[1]recet fonct 08-2018'!J97</f>
        <v>10763930.640000001</v>
      </c>
      <c r="J98" s="22">
        <f>'[1]recet fonct 08-2018'!K97</f>
        <v>0</v>
      </c>
    </row>
    <row r="99" spans="1:10" ht="21.75" customHeight="1">
      <c r="A99" s="24"/>
      <c r="B99" s="25"/>
      <c r="C99" s="25"/>
      <c r="D99" s="26" t="s">
        <v>143</v>
      </c>
      <c r="E99" s="27">
        <f t="shared" ref="E99:J99" si="4">E98</f>
        <v>11335528.49</v>
      </c>
      <c r="F99" s="27">
        <f t="shared" si="4"/>
        <v>0</v>
      </c>
      <c r="G99" s="27">
        <f t="shared" si="4"/>
        <v>47725786.420000002</v>
      </c>
      <c r="H99" s="27">
        <f t="shared" si="4"/>
        <v>0</v>
      </c>
      <c r="I99" s="27">
        <f t="shared" si="4"/>
        <v>10763930.640000001</v>
      </c>
      <c r="J99" s="28">
        <f t="shared" si="4"/>
        <v>0</v>
      </c>
    </row>
    <row r="100" spans="1:10" ht="21.75" customHeight="1" thickBot="1">
      <c r="A100" s="33"/>
      <c r="B100" s="34"/>
      <c r="C100" s="34"/>
      <c r="D100" s="34" t="s">
        <v>144</v>
      </c>
      <c r="E100" s="35">
        <f t="shared" ref="E100:I100" si="5">+E22+E39+E54+E92+E97+E99</f>
        <v>377857639.46999997</v>
      </c>
      <c r="F100" s="35">
        <f t="shared" si="5"/>
        <v>441513305.17999995</v>
      </c>
      <c r="G100" s="35">
        <f t="shared" si="5"/>
        <v>416547960.82000005</v>
      </c>
      <c r="H100" s="35">
        <f t="shared" si="5"/>
        <v>479865212.85000002</v>
      </c>
      <c r="I100" s="35">
        <f t="shared" si="5"/>
        <v>276313207.16999996</v>
      </c>
      <c r="J100" s="36">
        <f>+J22+J39+J54+J92+J97+J99</f>
        <v>525668226.90999997</v>
      </c>
    </row>
    <row r="101" spans="1:10" ht="15.75" thickTop="1"/>
    <row r="102" spans="1:10" ht="21">
      <c r="H102" s="37" t="s">
        <v>145</v>
      </c>
    </row>
    <row r="103" spans="1:10" ht="21">
      <c r="D103" s="37" t="s">
        <v>146</v>
      </c>
      <c r="H103" s="37" t="s">
        <v>147</v>
      </c>
    </row>
    <row r="105" spans="1:10">
      <c r="E105" s="2"/>
    </row>
  </sheetData>
  <mergeCells count="13">
    <mergeCell ref="A99:C99"/>
    <mergeCell ref="I6:J6"/>
    <mergeCell ref="A22:C22"/>
    <mergeCell ref="A39:C39"/>
    <mergeCell ref="A54:C54"/>
    <mergeCell ref="A92:C92"/>
    <mergeCell ref="A97:C97"/>
    <mergeCell ref="A6:A8"/>
    <mergeCell ref="B6:B8"/>
    <mergeCell ref="C6:C8"/>
    <mergeCell ref="D6:D8"/>
    <mergeCell ref="E6:F6"/>
    <mergeCell ref="G6:H6"/>
  </mergeCells>
  <pageMargins left="0.19685039370078741" right="0.19685039370078741" top="0.19685039370078741" bottom="0.59055118110236227" header="0.31496062992125984" footer="0.31496062992125984"/>
  <pageSetup paperSize="9" scale="84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Dép,fonc ar</vt:lpstr>
      <vt:lpstr>dep,equ ar</vt:lpstr>
      <vt:lpstr>recet,fonct ar</vt:lpstr>
      <vt:lpstr>'dep,equ ar'!Impression_des_titres</vt:lpstr>
      <vt:lpstr>'Dép,fonc ar'!Impression_des_titres</vt:lpstr>
      <vt:lpstr>'recet,fonct ar'!Impression_des_titres</vt:lpstr>
      <vt:lpstr>'dep,equ ar'!Zone_d_impression</vt:lpstr>
      <vt:lpstr>'Dép,fonc ar'!Zone_d_impression</vt:lpstr>
      <vt:lpstr>'recet,fonct ar'!Zone_d_impression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</dc:creator>
  <cp:lastModifiedBy>CM</cp:lastModifiedBy>
  <dcterms:created xsi:type="dcterms:W3CDTF">2019-11-29T11:22:54Z</dcterms:created>
  <dcterms:modified xsi:type="dcterms:W3CDTF">2019-11-29T12:21:14Z</dcterms:modified>
</cp:coreProperties>
</file>